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On-going Work\OX Enterprises Humanitarian Relief\NFIs\"/>
    </mc:Choice>
  </mc:AlternateContent>
  <bookViews>
    <workbookView xWindow="0" yWindow="0" windowWidth="10185" windowHeight="7635"/>
  </bookViews>
  <sheets>
    <sheet name="L1.Hygine Kits" sheetId="1" r:id="rId1"/>
    <sheet name="L2.Dignity Kits" sheetId="4" r:id="rId2"/>
    <sheet name="L3.NFI's" sheetId="2" r:id="rId3"/>
    <sheet name="Total " sheetId="5" r:id="rId4"/>
  </sheets>
  <calcPr calcId="152511"/>
</workbook>
</file>

<file path=xl/calcChain.xml><?xml version="1.0" encoding="utf-8"?>
<calcChain xmlns="http://schemas.openxmlformats.org/spreadsheetml/2006/main">
  <c r="H37" i="2" l="1"/>
  <c r="H22" i="4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5" i="1"/>
  <c r="G30" i="1" s="1"/>
  <c r="G33" i="1" s="1"/>
  <c r="G31" i="1"/>
  <c r="H7" i="4"/>
  <c r="H8" i="4"/>
  <c r="H9" i="4"/>
  <c r="H10" i="4"/>
  <c r="H11" i="4"/>
  <c r="H12" i="4"/>
  <c r="H13" i="4"/>
  <c r="H14" i="4"/>
  <c r="H15" i="4"/>
  <c r="H16" i="4"/>
  <c r="H17" i="4"/>
  <c r="H18" i="4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6" i="2"/>
  <c r="H34" i="2" l="1"/>
</calcChain>
</file>

<file path=xl/sharedStrings.xml><?xml version="1.0" encoding="utf-8"?>
<sst xmlns="http://schemas.openxmlformats.org/spreadsheetml/2006/main" count="220" uniqueCount="152">
  <si>
    <t>#</t>
  </si>
  <si>
    <t>Description</t>
  </si>
  <si>
    <t>Unit</t>
  </si>
  <si>
    <t>Qty</t>
  </si>
  <si>
    <t>Total Cost</t>
  </si>
  <si>
    <t xml:space="preserve">Ox Humanitarian Relief </t>
  </si>
  <si>
    <t>VAT</t>
  </si>
  <si>
    <t>Pack</t>
  </si>
  <si>
    <t>pcs</t>
  </si>
  <si>
    <t>PCS</t>
  </si>
  <si>
    <t>Pack of 4</t>
  </si>
  <si>
    <t>Total Cost USD</t>
  </si>
  <si>
    <t>Unit Cost USD</t>
  </si>
  <si>
    <t>Grand Total</t>
  </si>
  <si>
    <t>Sub Total</t>
  </si>
  <si>
    <t>Piece</t>
  </si>
  <si>
    <t>Box of 10 Pieces</t>
  </si>
  <si>
    <t>Jerrycan (18L)</t>
  </si>
  <si>
    <t>Plastic Tables تربيزة بلاستيك</t>
  </si>
  <si>
    <t xml:space="preserve">Plastic Chairsكراسي بلاستيك </t>
  </si>
  <si>
    <t>Water tank حفاظة مياه</t>
  </si>
  <si>
    <t>Fans chargeable مروحة قابلة للشحن</t>
  </si>
  <si>
    <t>Tea Cups كبابي شاي</t>
  </si>
  <si>
    <t>Tea container سيرمس</t>
  </si>
  <si>
    <t>Floor brushes مكنسة ارض</t>
  </si>
  <si>
    <t>Cooking pots , stainless steel, capacity 5L  حلة طهي</t>
  </si>
  <si>
    <t>Cooking pots , stainless steel, capacity 7L حلة طهي</t>
  </si>
  <si>
    <t>Knives, stainless steel, medium size سكين, استيل, حجم متوسط</t>
  </si>
  <si>
    <t>Plates, stainless steel,  0.75L minimum, 25cm diameter صحن, استيل</t>
  </si>
  <si>
    <t>2.5-litre frying pan (used as a lid for 7L cooking pot) طوة قلي</t>
  </si>
  <si>
    <t>Tea Kettle غلاية شاي</t>
  </si>
  <si>
    <t>Forks, Steel شوكة</t>
  </si>
  <si>
    <t>scouring pad اسبونج</t>
  </si>
  <si>
    <t xml:space="preserve">Table spoons, stainless steel ملاعق </t>
  </si>
  <si>
    <t>Cups, 300ML with handles (stainless steel) كباية استيل</t>
  </si>
  <si>
    <t>Bowls, stainless steel (1L) كورية</t>
  </si>
  <si>
    <t>Single bed foldable Mosquito net, compact, white, with rectangular shape, polyester material, size 6.5 x 4 feet ناموسية قابلة للطي، , مربعة</t>
  </si>
  <si>
    <t>pack of 3 kg</t>
  </si>
  <si>
    <t xml:space="preserve">100 ml serving ladleكمشة  </t>
  </si>
  <si>
    <t>set of 6</t>
  </si>
  <si>
    <t>Bag: Fabric, with OX Logo: Good quality with handles and zippers. Must be large enough to hold all items</t>
  </si>
  <si>
    <t>Qty.</t>
  </si>
  <si>
    <t>Sub-Total</t>
  </si>
  <si>
    <t xml:space="preserve">Grand Total </t>
  </si>
  <si>
    <t xml:space="preserve">Transporatation To Gadarif  </t>
  </si>
  <si>
    <t xml:space="preserve">Transporation To Gadarif </t>
  </si>
  <si>
    <t xml:space="preserve">Transportation To Gadarif </t>
  </si>
  <si>
    <t>No</t>
  </si>
  <si>
    <t>Hygine Kits</t>
  </si>
  <si>
    <t>Dignity Kits</t>
  </si>
  <si>
    <t>NFI's</t>
  </si>
  <si>
    <t>Lot1</t>
  </si>
  <si>
    <t>Lot2</t>
  </si>
  <si>
    <t>Lot3</t>
  </si>
  <si>
    <t>Lot</t>
  </si>
  <si>
    <t xml:space="preserve">Desciption </t>
  </si>
  <si>
    <t>Toal Cost</t>
  </si>
  <si>
    <t>Note: Bidder who intend to sumbit parital offer of particular lots, should include the transportation charge in the designtated lot</t>
  </si>
  <si>
    <r>
      <t xml:space="preserve">Bidder who intend to submit full-offer, should include the transporation charge in the </t>
    </r>
    <r>
      <rPr>
        <b/>
        <i/>
        <sz val="11"/>
        <color theme="1"/>
        <rFont val="Times New Roman"/>
        <family val="1"/>
      </rPr>
      <t>Total</t>
    </r>
    <r>
      <rPr>
        <i/>
        <sz val="11"/>
        <color theme="1"/>
        <rFont val="Times New Roman"/>
        <family val="1"/>
      </rPr>
      <t xml:space="preserve"> section </t>
    </r>
  </si>
  <si>
    <r>
      <t>Hand Sanitizer</t>
    </r>
    <r>
      <rPr>
        <sz val="11"/>
        <color theme="1"/>
        <rFont val="Times New Roman"/>
        <family val="1"/>
      </rPr>
      <t>: Alcohol-based  معقم اليدين: معقم يحتوي على كحول 65% - 95%)</t>
    </r>
  </si>
  <si>
    <r>
      <t>Spirit</t>
    </r>
    <r>
      <rPr>
        <sz val="11"/>
        <color theme="1"/>
        <rFont val="Times New Roman"/>
        <family val="1"/>
      </rPr>
      <t>: Ethanol solutionسبيرتو: محلول كحول 75% - 95%)</t>
    </r>
  </si>
  <si>
    <r>
      <t>Spongy Mop</t>
    </r>
    <r>
      <rPr>
        <sz val="11"/>
        <color theme="1"/>
        <rFont val="Times New Roman"/>
        <family val="1"/>
      </rPr>
      <t>: Absorbent mopسياكة: ممسحة ماصة</t>
    </r>
  </si>
  <si>
    <r>
      <t>Face Mask</t>
    </r>
    <r>
      <rPr>
        <sz val="11"/>
        <color theme="1"/>
        <rFont val="Times New Roman"/>
        <family val="1"/>
      </rPr>
      <t>: 3-ply mask كمامة وجه: كمامة بثلاث طبقات</t>
    </r>
  </si>
  <si>
    <r>
      <t>Plastic Trash Bags</t>
    </r>
    <r>
      <rPr>
        <sz val="11"/>
        <color theme="1"/>
        <rFont val="Times New Roman"/>
        <family val="1"/>
      </rPr>
      <t>: 50-liter size أكياس قمامة بلاستيكية (متوسطة): حجم 50 لتر</t>
    </r>
  </si>
  <si>
    <r>
      <t>Trash Bags (Big Size)</t>
    </r>
    <r>
      <rPr>
        <sz val="11"/>
        <color theme="1"/>
        <rFont val="Times New Roman"/>
        <family val="1"/>
      </rPr>
      <t>: 100-liter size أكياس قمامة بلاستيكية (كبيرة): حجم 100 لتر</t>
    </r>
  </si>
  <si>
    <r>
      <t>Liquid Soap</t>
    </r>
    <r>
      <rPr>
        <sz val="11"/>
        <color theme="1"/>
        <rFont val="Times New Roman"/>
        <family val="1"/>
      </rPr>
      <t xml:space="preserve"> صابون سائل</t>
    </r>
  </si>
  <si>
    <r>
      <t>Apron</t>
    </r>
    <r>
      <rPr>
        <sz val="11"/>
        <color theme="1"/>
        <rFont val="Times New Roman"/>
        <family val="1"/>
      </rPr>
      <t>: Plastic Waterproof apron مريلة بلاستيكية مقاومة للماء</t>
    </r>
  </si>
  <si>
    <r>
      <t>Formalin</t>
    </r>
    <r>
      <rPr>
        <sz val="11"/>
        <color theme="1"/>
        <rFont val="Times New Roman"/>
        <family val="1"/>
      </rPr>
      <t>: 37% solution فورمالين: محلول تركيز 37%</t>
    </r>
  </si>
  <si>
    <r>
      <t>Ethanol</t>
    </r>
    <r>
      <rPr>
        <sz val="11"/>
        <color theme="1"/>
        <rFont val="Times New Roman"/>
        <family val="1"/>
      </rPr>
      <t>: 70% solution إيثانول: محلول تركيز 70%</t>
    </r>
  </si>
  <si>
    <r>
      <t>Broom</t>
    </r>
    <r>
      <rPr>
        <sz val="11"/>
        <color theme="1"/>
        <rFont val="Times New Roman"/>
        <family val="1"/>
      </rPr>
      <t>: Soft bristle مكنسة: شعيرات ناعمة</t>
    </r>
  </si>
  <si>
    <r>
      <t>Plastic Bucket</t>
    </r>
    <r>
      <rPr>
        <sz val="11"/>
        <color theme="1"/>
        <rFont val="Times New Roman"/>
        <family val="1"/>
      </rPr>
      <t>: 10-liter size جردل بلاستيك: حجم 10 لتر</t>
    </r>
  </si>
  <si>
    <r>
      <t>Waste Bins - Large Size</t>
    </r>
    <r>
      <rPr>
        <sz val="11"/>
        <color theme="1"/>
        <rFont val="Times New Roman"/>
        <family val="1"/>
      </rPr>
      <t>: 50-liter bin جردل نفايات- حجم كبير: حجم 50 لتر</t>
    </r>
  </si>
  <si>
    <r>
      <t>Waste Bins - Small Size</t>
    </r>
    <r>
      <rPr>
        <sz val="11"/>
        <color theme="1"/>
        <rFont val="Times New Roman"/>
        <family val="1"/>
      </rPr>
      <t>: 20-liter bin جردل نفايات - حجم صغير: حجم 20 لتر</t>
    </r>
  </si>
  <si>
    <r>
      <t>Water Barrel</t>
    </r>
    <r>
      <rPr>
        <sz val="11"/>
        <color theme="1"/>
        <rFont val="Times New Roman"/>
        <family val="1"/>
      </rPr>
      <t>: 100-liter drum برميل مياه: سعة 100 لتر</t>
    </r>
  </si>
  <si>
    <r>
      <t>Cotton Towel</t>
    </r>
    <r>
      <rPr>
        <sz val="11"/>
        <color theme="1"/>
        <rFont val="Times New Roman"/>
        <family val="1"/>
      </rPr>
      <t>: Medium towel  بشكير بحجم متوسط 50*50</t>
    </r>
  </si>
  <si>
    <r>
      <t>Long Gloves</t>
    </r>
    <r>
      <rPr>
        <sz val="11"/>
        <color theme="1"/>
        <rFont val="Times New Roman"/>
        <family val="1"/>
      </rPr>
      <t>: Cleaning glovesجونتيات طويلة للتنظيف</t>
    </r>
  </si>
  <si>
    <r>
      <t>Surgical Gloves</t>
    </r>
    <r>
      <rPr>
        <sz val="11"/>
        <color theme="1"/>
        <rFont val="Times New Roman"/>
        <family val="1"/>
      </rPr>
      <t>: Latex gloves جونتيات جراحية: لاتكس</t>
    </r>
  </si>
  <si>
    <r>
      <t>Shoes Cover</t>
    </r>
    <r>
      <rPr>
        <sz val="11"/>
        <color theme="1"/>
        <rFont val="Times New Roman"/>
        <family val="1"/>
      </rPr>
      <t>: Non-slip cover غطاء الأحذية غير قابل للانزلاق</t>
    </r>
  </si>
  <si>
    <r>
      <t>Head Cover</t>
    </r>
    <r>
      <rPr>
        <sz val="11"/>
        <color theme="1"/>
        <rFont val="Times New Roman"/>
        <family val="1"/>
      </rPr>
      <t>: Disposable cap غطاء الرأس: للاستخدام مرة واحدة</t>
    </r>
  </si>
  <si>
    <r>
      <t>Powdered Detergent Soap</t>
    </r>
    <r>
      <rPr>
        <sz val="11"/>
        <color theme="1"/>
        <rFont val="Times New Roman"/>
        <family val="1"/>
      </rPr>
      <t>:  صابون بودرة: مسحوق غسيل</t>
    </r>
  </si>
  <si>
    <t>Box 100 Pieces</t>
  </si>
  <si>
    <t>Box of 50 Pieces</t>
  </si>
  <si>
    <r>
      <t>Plastic Wash Basins</t>
    </r>
    <r>
      <rPr>
        <sz val="11"/>
        <color theme="1"/>
        <rFont val="Times New Roman"/>
        <family val="1"/>
      </rPr>
      <t xml:space="preserve">: Medium size 15 liter أحواض غسيل بلاستيكية: حجم متوسط </t>
    </r>
  </si>
  <si>
    <t>Pack of 20 Pieces</t>
  </si>
  <si>
    <t>Pack of 10 Pieces</t>
  </si>
  <si>
    <r>
      <t>Solid Soap (Dettol)</t>
    </r>
    <r>
      <rPr>
        <sz val="11"/>
        <color theme="1"/>
        <rFont val="Times New Roman"/>
        <family val="1"/>
      </rPr>
      <t>: Antibacterial soap 180 g صابون صلب (ديتول): صابون مضاد للبكتيريا</t>
    </r>
  </si>
  <si>
    <r>
      <t>Toilet Plastic Jug</t>
    </r>
    <r>
      <rPr>
        <sz val="11"/>
        <color theme="1"/>
        <rFont val="Times New Roman"/>
        <family val="1"/>
      </rPr>
      <t>: 2-liter jug : إبريق بحجم 2 لتر</t>
    </r>
  </si>
  <si>
    <r>
      <t>Cotton Pack</t>
    </r>
    <r>
      <rPr>
        <sz val="11"/>
        <color theme="1"/>
        <rFont val="Times New Roman"/>
        <family val="1"/>
      </rPr>
      <t>: Medical cotton 500 gm  قطن طبي</t>
    </r>
  </si>
  <si>
    <t>Pack (500 g)</t>
  </si>
  <si>
    <t>Item</t>
  </si>
  <si>
    <t xml:space="preserve">Description </t>
  </si>
  <si>
    <t>Pack of 3</t>
  </si>
  <si>
    <t xml:space="preserve">For adult females </t>
  </si>
  <si>
    <t>A handheld razor with disposable or reusable blades for shaving.</t>
  </si>
  <si>
    <t>Eco-friendly, washable, and reusable pads for menstrual hygiene.</t>
  </si>
  <si>
    <r>
      <t>Underwear for Men</t>
    </r>
    <r>
      <rPr>
        <sz val="11"/>
        <color theme="1"/>
        <rFont val="Times New Roman"/>
        <family val="1"/>
      </rPr>
      <t xml:space="preserve"> (ملابس داخلية للرجال):</t>
    </r>
  </si>
  <si>
    <r>
      <t>Cotton, Size</t>
    </r>
    <r>
      <rPr>
        <sz val="11"/>
        <color theme="1"/>
        <rFont val="Times New Roman"/>
        <family val="1"/>
      </rPr>
      <t>: Small, Medium, Large, Extra Large (S, M, L, XL).</t>
    </r>
  </si>
  <si>
    <r>
      <t>Underwear for Women</t>
    </r>
    <r>
      <rPr>
        <sz val="11"/>
        <color theme="1"/>
        <rFont val="Times New Roman"/>
        <family val="1"/>
      </rPr>
      <t xml:space="preserve"> (ملابس داخلية للنساء):</t>
    </r>
  </si>
  <si>
    <r>
      <t>Manual Shaver</t>
    </r>
    <r>
      <rPr>
        <sz val="11"/>
        <color theme="1"/>
        <rFont val="Times New Roman"/>
        <family val="1"/>
      </rPr>
      <t xml:space="preserve"> (شيفرة حلاقة):</t>
    </r>
  </si>
  <si>
    <r>
      <t>Shaving Brush</t>
    </r>
    <r>
      <rPr>
        <sz val="11"/>
        <color theme="1"/>
        <rFont val="Times New Roman"/>
        <family val="1"/>
      </rPr>
      <t xml:space="preserve"> (فرشاة حلاقة):</t>
    </r>
  </si>
  <si>
    <r>
      <t>Vaseline Original Petroleum Jelly</t>
    </r>
    <r>
      <rPr>
        <sz val="11"/>
        <color theme="1"/>
        <rFont val="Times New Roman"/>
        <family val="1"/>
      </rPr>
      <t xml:space="preserve"> (فازلين):</t>
    </r>
  </si>
  <si>
    <r>
      <t>Size</t>
    </r>
    <r>
      <rPr>
        <sz val="11"/>
        <color theme="1"/>
        <rFont val="Times New Roman"/>
        <family val="1"/>
      </rPr>
      <t>: 50 ml jar.</t>
    </r>
  </si>
  <si>
    <r>
      <t>Toothpaste,</t>
    </r>
    <r>
      <rPr>
        <sz val="11"/>
        <color theme="1"/>
        <rFont val="Times New Roman"/>
        <family val="1"/>
      </rPr>
      <t xml:space="preserve"> (معجون أسنان):</t>
    </r>
  </si>
  <si>
    <r>
      <t>Size</t>
    </r>
    <r>
      <rPr>
        <sz val="11"/>
        <color theme="1"/>
        <rFont val="Times New Roman"/>
        <family val="1"/>
      </rPr>
      <t>: 150 ml tube.</t>
    </r>
  </si>
  <si>
    <r>
      <t>Toothbrush for Adults, Good Quality</t>
    </r>
    <r>
      <rPr>
        <sz val="11"/>
        <color theme="1"/>
        <rFont val="Times New Roman"/>
        <family val="1"/>
      </rPr>
      <t xml:space="preserve"> (فرشاة أسنان):</t>
    </r>
  </si>
  <si>
    <r>
      <t>Slippers, Adult Sizes</t>
    </r>
    <r>
      <rPr>
        <sz val="11"/>
        <color theme="1"/>
        <rFont val="Times New Roman"/>
        <family val="1"/>
      </rPr>
      <t xml:space="preserve"> (سفنجة):</t>
    </r>
  </si>
  <si>
    <r>
      <t>Sanitary Pads,)</t>
    </r>
    <r>
      <rPr>
        <sz val="11"/>
        <color theme="1"/>
        <rFont val="Times New Roman"/>
        <family val="1"/>
      </rPr>
      <t xml:space="preserve"> (فوط صحية نسائية):</t>
    </r>
  </si>
  <si>
    <r>
      <t>Reusable Menstrual Pad Set</t>
    </r>
    <r>
      <rPr>
        <sz val="11"/>
        <color theme="1"/>
        <rFont val="Times New Roman"/>
        <family val="1"/>
      </rPr>
      <t xml:space="preserve"> (فوط صحية قابلة لإعادة الاستخدام):</t>
    </r>
  </si>
  <si>
    <r>
      <t>Comb</t>
    </r>
    <r>
      <rPr>
        <sz val="11"/>
        <color theme="1"/>
        <rFont val="Times New Roman"/>
        <family val="1"/>
      </rPr>
      <t xml:space="preserve"> (مشط):</t>
    </r>
  </si>
  <si>
    <r>
      <t>Diapers</t>
    </r>
    <r>
      <rPr>
        <sz val="11"/>
        <color theme="1"/>
        <rFont val="Times New Roman"/>
        <family val="1"/>
      </rPr>
      <t xml:space="preserve"> (حفاظات أطفال):</t>
    </r>
  </si>
  <si>
    <r>
      <t>Size</t>
    </r>
    <r>
      <rPr>
        <sz val="11"/>
        <color theme="1"/>
        <rFont val="Times New Roman"/>
        <family val="1"/>
      </rPr>
      <t xml:space="preserve">:  Medium (5-10 kg), </t>
    </r>
  </si>
  <si>
    <t xml:space="preserve">A brush with soft bristles </t>
  </si>
  <si>
    <t>A high-quality toothbrush with soft bristles for adults.</t>
  </si>
  <si>
    <r>
      <t>Size</t>
    </r>
    <r>
      <rPr>
        <sz val="11"/>
        <color theme="1"/>
        <rFont val="Times New Roman"/>
        <family val="1"/>
      </rPr>
      <t>: Shoe sizes( 36- 40 -44)</t>
    </r>
  </si>
  <si>
    <t>Pack of (8-10 Pcs)</t>
  </si>
  <si>
    <t>Disposable absorbent pads for menstrual hygiene</t>
  </si>
  <si>
    <t>Set of 3</t>
  </si>
  <si>
    <r>
      <t xml:space="preserve">Lightweight, portable table, approx. </t>
    </r>
    <r>
      <rPr>
        <b/>
        <sz val="11"/>
        <color theme="1"/>
        <rFont val="Calibri"/>
        <family val="2"/>
        <scheme val="minor"/>
      </rPr>
      <t>90cm x 60cm</t>
    </r>
    <r>
      <rPr>
        <sz val="11"/>
        <color theme="1"/>
        <rFont val="Calibri"/>
        <family val="2"/>
        <scheme val="minor"/>
      </rPr>
      <t>.</t>
    </r>
  </si>
  <si>
    <r>
      <t xml:space="preserve">Standard size chair with backrest, approx. </t>
    </r>
    <r>
      <rPr>
        <b/>
        <sz val="11"/>
        <color theme="1"/>
        <rFont val="Calibri"/>
        <family val="2"/>
        <scheme val="minor"/>
      </rPr>
      <t>45cm seat height</t>
    </r>
    <r>
      <rPr>
        <sz val="11"/>
        <color theme="1"/>
        <rFont val="Calibri"/>
        <family val="2"/>
        <scheme val="minor"/>
      </rPr>
      <t>.</t>
    </r>
  </si>
  <si>
    <r>
      <t xml:space="preserve">Plastic tank with a capacity of </t>
    </r>
    <r>
      <rPr>
        <b/>
        <sz val="11"/>
        <color theme="1"/>
        <rFont val="Calibri"/>
        <family val="2"/>
        <scheme val="minor"/>
      </rPr>
      <t>20-50 liters</t>
    </r>
    <r>
      <rPr>
        <sz val="11"/>
        <color theme="1"/>
        <rFont val="Calibri"/>
        <family val="2"/>
        <scheme val="minor"/>
      </rPr>
      <t>, includes lid and spout.</t>
    </r>
  </si>
  <si>
    <r>
      <t xml:space="preserve">Portable rechargeable fan, approx. </t>
    </r>
    <r>
      <rPr>
        <b/>
        <sz val="11"/>
        <color theme="1"/>
        <rFont val="Calibri"/>
        <family val="2"/>
        <scheme val="minor"/>
      </rPr>
      <t>8-12 inches diameter</t>
    </r>
    <r>
      <rPr>
        <sz val="11"/>
        <color theme="1"/>
        <rFont val="Calibri"/>
        <family val="2"/>
        <scheme val="minor"/>
      </rPr>
      <t>.</t>
    </r>
  </si>
  <si>
    <r>
      <t xml:space="preserve">Set of 6 tea cups, each </t>
    </r>
    <r>
      <rPr>
        <b/>
        <sz val="11"/>
        <color theme="1"/>
        <rFont val="Calibri"/>
        <family val="2"/>
        <scheme val="minor"/>
      </rPr>
      <t>150-200 ml</t>
    </r>
    <r>
      <rPr>
        <sz val="11"/>
        <color theme="1"/>
        <rFont val="Calibri"/>
        <family val="2"/>
        <scheme val="minor"/>
      </rPr>
      <t>.</t>
    </r>
  </si>
  <si>
    <r>
      <t xml:space="preserve">Insulated container with a capacity of </t>
    </r>
    <r>
      <rPr>
        <b/>
        <sz val="11"/>
        <color theme="1"/>
        <rFont val="Calibri"/>
        <family val="2"/>
        <scheme val="minor"/>
      </rPr>
      <t>1-2 liters</t>
    </r>
    <r>
      <rPr>
        <sz val="11"/>
        <color theme="1"/>
        <rFont val="Calibri"/>
        <family val="2"/>
        <scheme val="minor"/>
      </rPr>
      <t>.</t>
    </r>
  </si>
  <si>
    <r>
      <t xml:space="preserve">Brush with a handle length of approx. </t>
    </r>
    <r>
      <rPr>
        <b/>
        <sz val="11"/>
        <color theme="1"/>
        <rFont val="Calibri"/>
        <family val="2"/>
        <scheme val="minor"/>
      </rPr>
      <t>1.2 meters</t>
    </r>
    <r>
      <rPr>
        <sz val="11"/>
        <color theme="1"/>
        <rFont val="Calibri"/>
        <family val="2"/>
        <scheme val="minor"/>
      </rPr>
      <t xml:space="preserve"> and brush width </t>
    </r>
    <r>
      <rPr>
        <b/>
        <sz val="11"/>
        <color theme="1"/>
        <rFont val="Calibri"/>
        <family val="2"/>
        <scheme val="minor"/>
      </rPr>
      <t>30cm</t>
    </r>
    <r>
      <rPr>
        <sz val="11"/>
        <color theme="1"/>
        <rFont val="Calibri"/>
        <family val="2"/>
        <scheme val="minor"/>
      </rPr>
      <t>.</t>
    </r>
  </si>
  <si>
    <r>
      <t xml:space="preserve">Cooking pot with a capacity of </t>
    </r>
    <r>
      <rPr>
        <b/>
        <sz val="11"/>
        <color theme="1"/>
        <rFont val="Calibri"/>
        <family val="2"/>
        <scheme val="minor"/>
      </rPr>
      <t>5 liters</t>
    </r>
    <r>
      <rPr>
        <sz val="11"/>
        <color theme="1"/>
        <rFont val="Calibri"/>
        <family val="2"/>
        <scheme val="minor"/>
      </rPr>
      <t xml:space="preserve">, approx. </t>
    </r>
    <r>
      <rPr>
        <b/>
        <sz val="11"/>
        <color theme="1"/>
        <rFont val="Calibri"/>
        <family val="2"/>
        <scheme val="minor"/>
      </rPr>
      <t>28cm diameter</t>
    </r>
    <r>
      <rPr>
        <sz val="11"/>
        <color theme="1"/>
        <rFont val="Calibri"/>
        <family val="2"/>
        <scheme val="minor"/>
      </rPr>
      <t>.</t>
    </r>
  </si>
  <si>
    <r>
      <t xml:space="preserve">Cooking pot with a capacity of </t>
    </r>
    <r>
      <rPr>
        <b/>
        <sz val="11"/>
        <color theme="1"/>
        <rFont val="Calibri"/>
        <family val="2"/>
        <scheme val="minor"/>
      </rPr>
      <t>7 liters</t>
    </r>
    <r>
      <rPr>
        <sz val="11"/>
        <color theme="1"/>
        <rFont val="Calibri"/>
        <family val="2"/>
        <scheme val="minor"/>
      </rPr>
      <t xml:space="preserve">, approx. </t>
    </r>
    <r>
      <rPr>
        <b/>
        <sz val="11"/>
        <color theme="1"/>
        <rFont val="Calibri"/>
        <family val="2"/>
        <scheme val="minor"/>
      </rPr>
      <t>30cm diameter</t>
    </r>
    <r>
      <rPr>
        <sz val="11"/>
        <color theme="1"/>
        <rFont val="Calibri"/>
        <family val="2"/>
        <scheme val="minor"/>
      </rPr>
      <t>.</t>
    </r>
  </si>
  <si>
    <r>
      <t xml:space="preserve">Knife with a blade length of approx. </t>
    </r>
    <r>
      <rPr>
        <b/>
        <sz val="11"/>
        <color theme="1"/>
        <rFont val="Calibri"/>
        <family val="2"/>
        <scheme val="minor"/>
      </rPr>
      <t>15-20cm</t>
    </r>
    <r>
      <rPr>
        <sz val="11"/>
        <color theme="1"/>
        <rFont val="Calibri"/>
        <family val="2"/>
        <scheme val="minor"/>
      </rPr>
      <t>.</t>
    </r>
  </si>
  <si>
    <r>
      <t xml:space="preserve">Plate with a capacity of </t>
    </r>
    <r>
      <rPr>
        <b/>
        <sz val="11"/>
        <color theme="1"/>
        <rFont val="Calibri"/>
        <family val="2"/>
        <scheme val="minor"/>
      </rPr>
      <t>0.75 liters</t>
    </r>
    <r>
      <rPr>
        <sz val="11"/>
        <color theme="1"/>
        <rFont val="Calibri"/>
        <family val="2"/>
        <scheme val="minor"/>
      </rPr>
      <t xml:space="preserve"> and a diameter of </t>
    </r>
    <r>
      <rPr>
        <b/>
        <sz val="11"/>
        <color theme="1"/>
        <rFont val="Calibri"/>
        <family val="2"/>
        <scheme val="minor"/>
      </rPr>
      <t>25cm</t>
    </r>
    <r>
      <rPr>
        <sz val="11"/>
        <color theme="1"/>
        <rFont val="Calibri"/>
        <family val="2"/>
        <scheme val="minor"/>
      </rPr>
      <t>.</t>
    </r>
  </si>
  <si>
    <r>
      <t xml:space="preserve">Frying pan with a capacity of </t>
    </r>
    <r>
      <rPr>
        <b/>
        <sz val="11"/>
        <color theme="1"/>
        <rFont val="Calibri"/>
        <family val="2"/>
        <scheme val="minor"/>
      </rPr>
      <t>2.5 liters</t>
    </r>
    <r>
      <rPr>
        <sz val="11"/>
        <color theme="1"/>
        <rFont val="Calibri"/>
        <family val="2"/>
        <scheme val="minor"/>
      </rPr>
      <t xml:space="preserve">, approx. </t>
    </r>
    <r>
      <rPr>
        <b/>
        <sz val="11"/>
        <color theme="1"/>
        <rFont val="Calibri"/>
        <family val="2"/>
        <scheme val="minor"/>
      </rPr>
      <t>28cm diameter</t>
    </r>
    <r>
      <rPr>
        <sz val="11"/>
        <color theme="1"/>
        <rFont val="Calibri"/>
        <family val="2"/>
        <scheme val="minor"/>
      </rPr>
      <t>, doubles as a lid for the 7L pot.</t>
    </r>
  </si>
  <si>
    <r>
      <t xml:space="preserve">Stainless steel kettle with a capacity of </t>
    </r>
    <r>
      <rPr>
        <b/>
        <sz val="11"/>
        <color theme="1"/>
        <rFont val="Calibri"/>
        <family val="2"/>
        <scheme val="minor"/>
      </rPr>
      <t>1-2 liters</t>
    </r>
    <r>
      <rPr>
        <sz val="11"/>
        <color theme="1"/>
        <rFont val="Calibri"/>
        <family val="2"/>
        <scheme val="minor"/>
      </rPr>
      <t>.</t>
    </r>
  </si>
  <si>
    <r>
      <t xml:space="preserve">Standard fork, approx. </t>
    </r>
    <r>
      <rPr>
        <b/>
        <sz val="11"/>
        <color theme="1"/>
        <rFont val="Calibri"/>
        <family val="2"/>
        <scheme val="minor"/>
      </rPr>
      <t>20cm length</t>
    </r>
    <r>
      <rPr>
        <sz val="11"/>
        <color theme="1"/>
        <rFont val="Calibri"/>
        <family val="2"/>
        <scheme val="minor"/>
      </rPr>
      <t>.</t>
    </r>
  </si>
  <si>
    <r>
      <t xml:space="preserve">Ladle with a capacity of </t>
    </r>
    <r>
      <rPr>
        <b/>
        <sz val="11"/>
        <color theme="1"/>
        <rFont val="Calibri"/>
        <family val="2"/>
        <scheme val="minor"/>
      </rPr>
      <t>100ml</t>
    </r>
    <r>
      <rPr>
        <sz val="11"/>
        <color theme="1"/>
        <rFont val="Calibri"/>
        <family val="2"/>
        <scheme val="minor"/>
      </rPr>
      <t xml:space="preserve">, approx. </t>
    </r>
    <r>
      <rPr>
        <b/>
        <sz val="11"/>
        <color theme="1"/>
        <rFont val="Calibri"/>
        <family val="2"/>
        <scheme val="minor"/>
      </rPr>
      <t>20cm handle length</t>
    </r>
    <r>
      <rPr>
        <sz val="11"/>
        <color theme="1"/>
        <rFont val="Calibri"/>
        <family val="2"/>
        <scheme val="minor"/>
      </rPr>
      <t>.</t>
    </r>
  </si>
  <si>
    <r>
      <t xml:space="preserve">Cleaning pad, approx. </t>
    </r>
    <r>
      <rPr>
        <b/>
        <sz val="11"/>
        <color theme="1"/>
        <rFont val="Calibri"/>
        <family val="2"/>
        <scheme val="minor"/>
      </rPr>
      <t>10cm x 15cm</t>
    </r>
    <r>
      <rPr>
        <sz val="11"/>
        <color theme="1"/>
        <rFont val="Calibri"/>
        <family val="2"/>
        <scheme val="minor"/>
      </rPr>
      <t>.</t>
    </r>
  </si>
  <si>
    <r>
      <t xml:space="preserve">Standard stainless steel spoon, approx. </t>
    </r>
    <r>
      <rPr>
        <b/>
        <sz val="11"/>
        <color theme="1"/>
        <rFont val="Calibri"/>
        <family val="2"/>
        <scheme val="minor"/>
      </rPr>
      <t>20cm length</t>
    </r>
    <r>
      <rPr>
        <sz val="11"/>
        <color theme="1"/>
        <rFont val="Calibri"/>
        <family val="2"/>
        <scheme val="minor"/>
      </rPr>
      <t>.</t>
    </r>
  </si>
  <si>
    <r>
      <t xml:space="preserve">Stainless steel cup with a capacity of </t>
    </r>
    <r>
      <rPr>
        <b/>
        <sz val="11"/>
        <color theme="1"/>
        <rFont val="Calibri"/>
        <family val="2"/>
        <scheme val="minor"/>
      </rPr>
      <t>300ml</t>
    </r>
    <r>
      <rPr>
        <sz val="11"/>
        <color theme="1"/>
        <rFont val="Calibri"/>
        <family val="2"/>
        <scheme val="minor"/>
      </rPr>
      <t>.</t>
    </r>
  </si>
  <si>
    <r>
      <t xml:space="preserve">Bowl with a capacity of </t>
    </r>
    <r>
      <rPr>
        <b/>
        <sz val="11"/>
        <color theme="1"/>
        <rFont val="Calibri"/>
        <family val="2"/>
        <scheme val="minor"/>
      </rPr>
      <t>1 liter</t>
    </r>
    <r>
      <rPr>
        <sz val="11"/>
        <color theme="1"/>
        <rFont val="Calibri"/>
        <family val="2"/>
        <scheme val="minor"/>
      </rPr>
      <t xml:space="preserve">, approx. </t>
    </r>
    <r>
      <rPr>
        <b/>
        <sz val="11"/>
        <color theme="1"/>
        <rFont val="Calibri"/>
        <family val="2"/>
        <scheme val="minor"/>
      </rPr>
      <t>20cm diameter</t>
    </r>
    <r>
      <rPr>
        <sz val="11"/>
        <color theme="1"/>
        <rFont val="Calibri"/>
        <family val="2"/>
        <scheme val="minor"/>
      </rPr>
      <t>.</t>
    </r>
  </si>
  <si>
    <r>
      <t xml:space="preserve">Mattress made of cotton, size </t>
    </r>
    <r>
      <rPr>
        <b/>
        <sz val="11"/>
        <color theme="1"/>
        <rFont val="Calibri"/>
        <family val="2"/>
        <scheme val="minor"/>
      </rPr>
      <t>90cm x 180cm</t>
    </r>
    <r>
      <rPr>
        <sz val="11"/>
        <color theme="1"/>
        <rFont val="Calibri"/>
        <family val="2"/>
        <scheme val="minor"/>
      </rPr>
      <t>.</t>
    </r>
  </si>
  <si>
    <r>
      <t xml:space="preserve">Cotton pillow, approx. </t>
    </r>
    <r>
      <rPr>
        <b/>
        <sz val="11"/>
        <color theme="1"/>
        <rFont val="Calibri"/>
        <family val="2"/>
        <scheme val="minor"/>
      </rPr>
      <t>60cm x 40cm</t>
    </r>
    <r>
      <rPr>
        <sz val="11"/>
        <color theme="1"/>
        <rFont val="Calibri"/>
        <family val="2"/>
        <scheme val="minor"/>
      </rPr>
      <t>.</t>
    </r>
  </si>
  <si>
    <r>
      <t xml:space="preserve">Foldable mosquito net, size </t>
    </r>
    <r>
      <rPr>
        <b/>
        <sz val="11"/>
        <color theme="1"/>
        <rFont val="Calibri"/>
        <family val="2"/>
        <scheme val="minor"/>
      </rPr>
      <t>198cm x 122cm (6.5ft x 4ft)</t>
    </r>
    <r>
      <rPr>
        <sz val="11"/>
        <color theme="1"/>
        <rFont val="Calibri"/>
        <family val="2"/>
        <scheme val="minor"/>
      </rPr>
      <t>.</t>
    </r>
  </si>
  <si>
    <r>
      <t xml:space="preserve">Single-sized winter blanket, approx. </t>
    </r>
    <r>
      <rPr>
        <b/>
        <sz val="11"/>
        <color theme="1"/>
        <rFont val="Calibri"/>
        <family val="2"/>
        <scheme val="minor"/>
      </rPr>
      <t>190cm x 120cm</t>
    </r>
    <r>
      <rPr>
        <sz val="11"/>
        <color theme="1"/>
        <rFont val="Calibri"/>
        <family val="2"/>
        <scheme val="minor"/>
      </rPr>
      <t>, made of cotton/wool.</t>
    </r>
  </si>
  <si>
    <r>
      <t xml:space="preserve">Waterproof sleeping mat, approx. </t>
    </r>
    <r>
      <rPr>
        <b/>
        <sz val="11"/>
        <color theme="1"/>
        <rFont val="Calibri"/>
        <family val="2"/>
        <scheme val="minor"/>
      </rPr>
      <t>180cm x 80cm</t>
    </r>
    <r>
      <rPr>
        <sz val="11"/>
        <color theme="1"/>
        <rFont val="Calibri"/>
        <family val="2"/>
        <scheme val="minor"/>
      </rPr>
      <t>, made of long-staple cotton fabric.</t>
    </r>
  </si>
  <si>
    <r>
      <t xml:space="preserve">Jerrycan with a capacity of </t>
    </r>
    <r>
      <rPr>
        <b/>
        <sz val="11"/>
        <color theme="1"/>
        <rFont val="Calibri"/>
        <family val="2"/>
        <scheme val="minor"/>
      </rPr>
      <t>20 liters</t>
    </r>
    <r>
      <rPr>
        <sz val="11"/>
        <color theme="1"/>
        <rFont val="Calibri"/>
        <family val="2"/>
        <scheme val="minor"/>
      </rPr>
      <t>, white color, unused, with a tight cover.</t>
    </r>
  </si>
  <si>
    <r>
      <t xml:space="preserve">Rechargeable solar-powered LED lamp with a runtime of </t>
    </r>
    <r>
      <rPr>
        <b/>
        <sz val="11"/>
        <color theme="1"/>
        <rFont val="Calibri"/>
        <family val="2"/>
        <scheme val="minor"/>
      </rPr>
      <t>8+ hours</t>
    </r>
    <r>
      <rPr>
        <sz val="11"/>
        <color theme="1"/>
        <rFont val="Calibri"/>
        <family val="2"/>
        <scheme val="minor"/>
      </rPr>
      <t xml:space="preserve"> on a full charge.</t>
    </r>
  </si>
  <si>
    <r>
      <t xml:space="preserve">High-density woven polyethylene sheet, size </t>
    </r>
    <r>
      <rPr>
        <b/>
        <sz val="11"/>
        <color theme="1"/>
        <rFont val="Calibri"/>
        <family val="2"/>
        <scheme val="minor"/>
      </rPr>
      <t>4m x 5m</t>
    </r>
    <r>
      <rPr>
        <sz val="11"/>
        <color theme="1"/>
        <rFont val="Calibri"/>
        <family val="2"/>
        <scheme val="minor"/>
      </rPr>
      <t xml:space="preserve">, thickness </t>
    </r>
    <r>
      <rPr>
        <b/>
        <sz val="11"/>
        <color theme="1"/>
        <rFont val="Calibri"/>
        <family val="2"/>
        <scheme val="minor"/>
      </rPr>
      <t>0.175mm</t>
    </r>
    <r>
      <rPr>
        <sz val="11"/>
        <color theme="1"/>
        <rFont val="Calibri"/>
        <family val="2"/>
        <scheme val="minor"/>
      </rPr>
      <t>.</t>
    </r>
  </si>
  <si>
    <t>Fabric bag with handles and zippers, size large enough to hold all items listed.</t>
  </si>
  <si>
    <t>Mattress,</t>
  </si>
  <si>
    <t>Pillows,  مخدة قطن</t>
  </si>
  <si>
    <t>Duvet/winter blanket,  بطانية شتوية، قطن| صوف</t>
  </si>
  <si>
    <t>Sleeping mats فرشة نوم مقاومة للماء</t>
  </si>
  <si>
    <t>Plastic Jerrycan جركانات بلاستيكية 20 لتر</t>
  </si>
  <si>
    <t>Solar lamp - . مصباح كهربائي شمسي</t>
  </si>
  <si>
    <t xml:space="preserve">Plastic sheet . فرشات بلاستيكية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</si>
</sst>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_-* #,##0.0_-;\-* #,##0.0_-;_-* &quot;-&quot;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43" fontId="1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0" borderId="10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12" xfId="0" applyFont="1" applyBorder="1" applyAlignment="1">
      <alignment wrapText="1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4" fillId="0" borderId="13" xfId="0" applyFont="1" applyBorder="1" applyAlignment="1">
      <alignment horizontal="center"/>
    </xf>
    <xf numFmtId="0" fontId="3" fillId="0" borderId="13" xfId="0" applyFont="1" applyBorder="1" applyAlignment="1">
      <alignment wrapText="1"/>
    </xf>
    <xf numFmtId="0" fontId="3" fillId="0" borderId="0" xfId="0" applyFont="1" applyAlignment="1"/>
    <xf numFmtId="0" fontId="4" fillId="0" borderId="1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/>
    </xf>
    <xf numFmtId="0" fontId="3" fillId="0" borderId="11" xfId="0" applyFont="1" applyBorder="1"/>
    <xf numFmtId="0" fontId="6" fillId="3" borderId="4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7" fillId="0" borderId="4" xfId="0" applyFont="1" applyBorder="1" applyAlignment="1"/>
    <xf numFmtId="0" fontId="7" fillId="0" borderId="1" xfId="0" applyFont="1" applyBorder="1" applyAlignment="1"/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8" xfId="0" applyFont="1" applyBorder="1" applyAlignment="1"/>
    <xf numFmtId="0" fontId="7" fillId="0" borderId="1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8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indent="1"/>
    </xf>
    <xf numFmtId="0" fontId="10" fillId="0" borderId="0" xfId="0" applyFont="1" applyFill="1" applyAlignment="1">
      <alignment wrapText="1"/>
    </xf>
    <xf numFmtId="0" fontId="4" fillId="0" borderId="5" xfId="0" applyFont="1" applyBorder="1"/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/>
    <xf numFmtId="0" fontId="4" fillId="0" borderId="4" xfId="0" applyFont="1" applyBorder="1"/>
    <xf numFmtId="0" fontId="4" fillId="0" borderId="8" xfId="0" applyFont="1" applyBorder="1"/>
    <xf numFmtId="0" fontId="4" fillId="0" borderId="11" xfId="0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164" fontId="3" fillId="0" borderId="1" xfId="2" applyNumberFormat="1" applyFont="1" applyBorder="1" applyAlignment="1" applyProtection="1">
      <alignment horizontal="left" vertical="center" wrapText="1"/>
      <protection locked="0"/>
    </xf>
    <xf numFmtId="164" fontId="3" fillId="0" borderId="1" xfId="0" applyNumberFormat="1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6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3" fillId="0" borderId="9" xfId="0" applyFont="1" applyBorder="1" applyProtection="1">
      <protection locked="0"/>
    </xf>
    <xf numFmtId="165" fontId="3" fillId="0" borderId="7" xfId="0" applyNumberFormat="1" applyFont="1" applyBorder="1" applyProtection="1">
      <protection locked="0"/>
    </xf>
    <xf numFmtId="165" fontId="3" fillId="0" borderId="1" xfId="2" applyNumberFormat="1" applyFont="1" applyBorder="1" applyAlignment="1" applyProtection="1">
      <alignment horizontal="left" vertical="center" wrapText="1"/>
      <protection locked="0"/>
    </xf>
    <xf numFmtId="165" fontId="3" fillId="0" borderId="6" xfId="2" applyNumberFormat="1" applyFont="1" applyBorder="1" applyProtection="1">
      <protection locked="0"/>
    </xf>
    <xf numFmtId="165" fontId="3" fillId="0" borderId="1" xfId="2" applyNumberFormat="1" applyFont="1" applyBorder="1" applyProtection="1">
      <protection locked="0"/>
    </xf>
    <xf numFmtId="165" fontId="3" fillId="0" borderId="11" xfId="2" applyNumberFormat="1" applyFont="1" applyBorder="1" applyProtection="1">
      <protection locked="0"/>
    </xf>
    <xf numFmtId="0" fontId="0" fillId="0" borderId="0" xfId="0" applyProtection="1"/>
    <xf numFmtId="0" fontId="1" fillId="0" borderId="5" xfId="0" applyFont="1" applyBorder="1" applyAlignment="1" applyProtection="1">
      <alignment horizontal="center" vertical="top"/>
    </xf>
    <xf numFmtId="0" fontId="2" fillId="0" borderId="14" xfId="0" applyFont="1" applyBorder="1" applyAlignment="1" applyProtection="1">
      <alignment horizontal="left" vertical="center" wrapText="1"/>
    </xf>
    <xf numFmtId="0" fontId="1" fillId="0" borderId="6" xfId="0" applyFont="1" applyFill="1" applyBorder="1" applyAlignment="1" applyProtection="1">
      <alignment horizontal="center" vertical="top"/>
    </xf>
    <xf numFmtId="0" fontId="1" fillId="0" borderId="7" xfId="0" applyFont="1" applyFill="1" applyBorder="1" applyAlignment="1" applyProtection="1">
      <alignment horizontal="center" vertical="top"/>
    </xf>
    <xf numFmtId="0" fontId="4" fillId="0" borderId="4" xfId="0" applyFont="1" applyBorder="1" applyAlignment="1" applyProtection="1">
      <alignment horizontal="center" vertical="top"/>
    </xf>
    <xf numFmtId="0" fontId="4" fillId="0" borderId="0" xfId="0" applyFont="1" applyProtection="1"/>
    <xf numFmtId="0" fontId="5" fillId="0" borderId="14" xfId="0" applyFont="1" applyBorder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center" vertical="top"/>
    </xf>
    <xf numFmtId="0" fontId="3" fillId="0" borderId="1" xfId="0" applyFont="1" applyBorder="1" applyProtection="1"/>
    <xf numFmtId="0" fontId="4" fillId="0" borderId="1" xfId="0" applyFont="1" applyBorder="1" applyAlignment="1" applyProtection="1">
      <alignment horizontal="center" wrapText="1"/>
    </xf>
    <xf numFmtId="0" fontId="3" fillId="0" borderId="4" xfId="0" applyFont="1" applyBorder="1" applyProtection="1"/>
    <xf numFmtId="0" fontId="4" fillId="0" borderId="2" xfId="0" applyFont="1" applyBorder="1" applyAlignment="1" applyProtection="1">
      <alignment horizontal="center" wrapText="1"/>
    </xf>
    <xf numFmtId="0" fontId="4" fillId="0" borderId="3" xfId="0" applyFont="1" applyBorder="1" applyAlignment="1" applyProtection="1">
      <alignment horizontal="center" wrapText="1"/>
    </xf>
    <xf numFmtId="0" fontId="4" fillId="0" borderId="2" xfId="0" applyFont="1" applyFill="1" applyBorder="1" applyAlignment="1" applyProtection="1">
      <alignment horizontal="center" wrapText="1"/>
    </xf>
    <xf numFmtId="0" fontId="4" fillId="0" borderId="3" xfId="0" applyFont="1" applyFill="1" applyBorder="1" applyAlignment="1" applyProtection="1">
      <alignment horizontal="center" wrapText="1"/>
    </xf>
    <xf numFmtId="0" fontId="3" fillId="0" borderId="8" xfId="0" applyFont="1" applyBorder="1" applyProtection="1"/>
    <xf numFmtId="0" fontId="4" fillId="0" borderId="9" xfId="0" applyFont="1" applyFill="1" applyBorder="1" applyAlignment="1" applyProtection="1">
      <alignment horizontal="center" wrapText="1"/>
    </xf>
    <xf numFmtId="0" fontId="4" fillId="0" borderId="10" xfId="0" applyFont="1" applyFill="1" applyBorder="1" applyAlignment="1" applyProtection="1">
      <alignment horizontal="center" wrapText="1"/>
    </xf>
    <xf numFmtId="0" fontId="3" fillId="0" borderId="11" xfId="0" applyFont="1" applyBorder="1" applyProtection="1"/>
    <xf numFmtId="165" fontId="5" fillId="0" borderId="14" xfId="2" applyNumberFormat="1" applyFont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left" vertical="center" wrapText="1"/>
      <protection locked="0"/>
    </xf>
    <xf numFmtId="166" fontId="3" fillId="0" borderId="1" xfId="0" applyNumberFormat="1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Normal 2" xfId="1"/>
  </cellStyles>
  <dxfs count="56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auto="1"/>
        </right>
        <top/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249977111117893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249977111117893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249977111117893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249977111117893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_-* #,##0_-;\-* #,##0_-;_-* &quot;-&quot;??_-;_-@_-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 style="thin">
          <color auto="1"/>
        </left>
        <right/>
        <top/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_-* #,##0_-;\-* #,##0_-;_-* &quot;-&quot;??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/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auto="1"/>
        </right>
        <top/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auto="1"/>
        </right>
        <top/>
        <bottom style="thin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imes New Roman"/>
        <scheme val="none"/>
      </font>
      <numFmt numFmtId="0" formatCode="General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1" hidden="0"/>
    </dxf>
    <dxf>
      <font>
        <strike val="0"/>
        <outline val="0"/>
        <shadow val="0"/>
        <u val="none"/>
        <vertAlign val="baseline"/>
        <name val="Times New Roman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strike val="0"/>
        <outline val="0"/>
        <shadow val="0"/>
        <u val="none"/>
        <vertAlign val="baseline"/>
        <name val="Times New Roman"/>
        <scheme val="none"/>
      </font>
      <protection locked="1" hidden="0"/>
    </dxf>
    <dxf>
      <font>
        <strike val="0"/>
        <outline val="0"/>
        <shadow val="0"/>
        <u val="none"/>
        <vertAlign val="baseline"/>
        <name val="Times New Roman"/>
        <scheme val="none"/>
      </font>
      <protection locked="1" hidden="0"/>
    </dxf>
    <dxf>
      <font>
        <strike val="0"/>
        <outline val="0"/>
        <shadow val="0"/>
        <u val="none"/>
        <vertAlign val="baseline"/>
        <name val="Times New Roman"/>
        <scheme val="none"/>
      </font>
      <protection locked="1" hidden="0"/>
    </dxf>
    <dxf>
      <font>
        <strike val="0"/>
        <outline val="0"/>
        <shadow val="0"/>
        <u val="none"/>
        <vertAlign val="baseline"/>
        <name val="Times New Roman"/>
        <scheme val="none"/>
      </font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  <protection locked="1" hidden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1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19050</xdr:rowOff>
    </xdr:from>
    <xdr:to>
      <xdr:col>2</xdr:col>
      <xdr:colOff>1133475</xdr:colOff>
      <xdr:row>3</xdr:row>
      <xdr:rowOff>5294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251" t="26919" r="12162" b="37910"/>
        <a:stretch/>
      </xdr:blipFill>
      <xdr:spPr>
        <a:xfrm>
          <a:off x="847725" y="19050"/>
          <a:ext cx="1171575" cy="5577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140496</xdr:colOff>
      <xdr:row>2</xdr:row>
      <xdr:rowOff>33339</xdr:rowOff>
    </xdr:from>
    <xdr:to>
      <xdr:col>2</xdr:col>
      <xdr:colOff>1314452</xdr:colOff>
      <xdr:row>5</xdr:row>
      <xdr:rowOff>19583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251" t="26919" r="12162" b="37910"/>
        <a:stretch/>
      </xdr:blipFill>
      <xdr:spPr>
        <a:xfrm>
          <a:off x="950121" y="414339"/>
          <a:ext cx="1173956" cy="5577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74083</xdr:colOff>
      <xdr:row>0</xdr:row>
      <xdr:rowOff>169334</xdr:rowOff>
    </xdr:from>
    <xdr:to>
      <xdr:col>2</xdr:col>
      <xdr:colOff>1246717</xdr:colOff>
      <xdr:row>3</xdr:row>
      <xdr:rowOff>155578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251" t="26919" r="12162" b="37910"/>
        <a:stretch/>
      </xdr:blipFill>
      <xdr:spPr>
        <a:xfrm>
          <a:off x="889000" y="169334"/>
          <a:ext cx="1172634" cy="5577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1</xdr:row>
      <xdr:rowOff>0</xdr:rowOff>
    </xdr:from>
    <xdr:to>
      <xdr:col>4</xdr:col>
      <xdr:colOff>95250</xdr:colOff>
      <xdr:row>3</xdr:row>
      <xdr:rowOff>176744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251" t="26919" r="12162" b="37910"/>
        <a:stretch/>
      </xdr:blipFill>
      <xdr:spPr>
        <a:xfrm>
          <a:off x="1257300" y="190500"/>
          <a:ext cx="1171575" cy="55774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B4:G33" totalsRowShown="0" headerRowDxfId="55" dataDxfId="53" headerRowBorderDxfId="54" tableBorderDxfId="52" totalsRowBorderDxfId="51">
  <autoFilter ref="B4:G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No" dataDxfId="50"/>
    <tableColumn id="2" name="Description" dataDxfId="49"/>
    <tableColumn id="12" name="Unit" dataDxfId="48"/>
    <tableColumn id="3" name="Qty" dataDxfId="47"/>
    <tableColumn id="5" name="Unit Cost USD" dataDxfId="46"/>
    <tableColumn id="6" name="Total Cost USD" dataDxfId="45">
      <calculatedColumnFormula>Table1[[#This Row],[Unit Cost USD]]*Table1[[#This Row],[Qty]]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C7:H18" headerRowCount="0" totalsRowShown="0" headerRowDxfId="44" dataDxfId="42" headerRowBorderDxfId="43" tableBorderDxfId="41" totalsRowBorderDxfId="40" headerRowCellStyle="Normal" dataCellStyle="Normal">
  <tableColumns count="6">
    <tableColumn id="1" name="Column1" headerRowDxfId="39" dataDxfId="38" dataCellStyle="Normal"/>
    <tableColumn id="6" name="Column6" headerRowDxfId="37" dataDxfId="36"/>
    <tableColumn id="2" name="Column2" headerRowDxfId="35" dataDxfId="34" dataCellStyle="Normal"/>
    <tableColumn id="3" name="Column3" headerRowDxfId="33" dataDxfId="32" dataCellStyle="Comma"/>
    <tableColumn id="4" name="Column4" headerRowDxfId="31" dataDxfId="30" dataCellStyle="Normal"/>
    <tableColumn id="5" name="Column5" headerRowDxfId="29" dataDxfId="28" dataCellStyle="Normal">
      <calculatedColumnFormula>Table3[[#This Row],[Column4]]*Table3[[#This Row],[Column3]]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2" name="Table2" displayName="Table2" ref="B5:H37" headerRowCount="0" totalsRowShown="0" headerRowDxfId="27" dataDxfId="26" headerRowCellStyle="Normal" dataCellStyle="Normal">
  <tableColumns count="7">
    <tableColumn id="1" name="Column1" headerRowDxfId="25" dataDxfId="24" dataCellStyle="Normal"/>
    <tableColumn id="2" name="Column2" headerRowDxfId="23" dataDxfId="22" dataCellStyle="Normal"/>
    <tableColumn id="7" name="Column7" headerRowDxfId="21" dataDxfId="20"/>
    <tableColumn id="6" name="Column6" headerRowDxfId="19" dataDxfId="18" dataCellStyle="Normal"/>
    <tableColumn id="3" name="Column3" headerRowDxfId="17" dataDxfId="16" headerRowCellStyle="Normal 2" dataCellStyle="Normal"/>
    <tableColumn id="4" name="Column4" headerRowDxfId="15" dataDxfId="14" headerRowCellStyle="Normal 2" dataCellStyle="Normal"/>
    <tableColumn id="5" name="Column5" dataDxfId="13" dataCellStyle="Normal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C5:F10" headerRowCount="0" totalsRowShown="0" headerRowDxfId="12" dataDxfId="10" headerRowBorderDxfId="11" tableBorderDxfId="9" totalsRowBorderDxfId="8">
  <tableColumns count="4">
    <tableColumn id="1" name="Column1" headerRowDxfId="7" dataDxfId="6"/>
    <tableColumn id="2" name="Column2" headerRowDxfId="5" dataDxfId="4"/>
    <tableColumn id="3" name="Column3" headerRowDxfId="3" dataDxfId="2"/>
    <tableColumn id="4" name="Column4" headerRowDxfId="1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3"/>
  <sheetViews>
    <sheetView tabSelected="1" topLeftCell="A13" zoomScaleNormal="100" zoomScalePageLayoutView="90" workbookViewId="0">
      <selection activeCell="F31" sqref="F31:G32"/>
    </sheetView>
  </sheetViews>
  <sheetFormatPr defaultRowHeight="15" x14ac:dyDescent="0.25"/>
  <cols>
    <col min="1" max="1" width="9.140625" style="52"/>
    <col min="2" max="2" width="4.140625" style="52" customWidth="1"/>
    <col min="3" max="3" width="67.7109375" style="52" bestFit="1" customWidth="1"/>
    <col min="4" max="4" width="15.28515625" style="52" bestFit="1" customWidth="1"/>
    <col min="5" max="5" width="9.140625" style="52"/>
    <col min="6" max="6" width="13.42578125" style="52" bestFit="1" customWidth="1"/>
    <col min="7" max="7" width="14" style="52" bestFit="1" customWidth="1"/>
    <col min="8" max="16384" width="9.140625" style="52"/>
  </cols>
  <sheetData>
    <row r="1" spans="2:7" x14ac:dyDescent="0.25">
      <c r="B1" s="75" t="s">
        <v>5</v>
      </c>
      <c r="C1" s="75"/>
      <c r="D1" s="75"/>
      <c r="E1" s="75"/>
      <c r="F1" s="75"/>
      <c r="G1" s="75"/>
    </row>
    <row r="2" spans="2:7" x14ac:dyDescent="0.25">
      <c r="B2" s="75"/>
      <c r="C2" s="75"/>
      <c r="D2" s="75"/>
      <c r="E2" s="75"/>
      <c r="F2" s="75"/>
      <c r="G2" s="75"/>
    </row>
    <row r="3" spans="2:7" x14ac:dyDescent="0.25">
      <c r="B3" s="75"/>
      <c r="C3" s="75"/>
      <c r="D3" s="75"/>
      <c r="E3" s="75"/>
      <c r="F3" s="75"/>
      <c r="G3" s="75"/>
    </row>
    <row r="4" spans="2:7" x14ac:dyDescent="0.25">
      <c r="B4" s="53" t="s">
        <v>47</v>
      </c>
      <c r="C4" s="54" t="s">
        <v>1</v>
      </c>
      <c r="D4" s="54" t="s">
        <v>2</v>
      </c>
      <c r="E4" s="54" t="s">
        <v>3</v>
      </c>
      <c r="F4" s="55" t="s">
        <v>12</v>
      </c>
      <c r="G4" s="56" t="s">
        <v>11</v>
      </c>
    </row>
    <row r="5" spans="2:7" x14ac:dyDescent="0.25">
      <c r="B5" s="57">
        <v>1</v>
      </c>
      <c r="C5" s="58" t="s">
        <v>78</v>
      </c>
      <c r="D5" s="59" t="s">
        <v>15</v>
      </c>
      <c r="E5" s="72">
        <v>1000</v>
      </c>
      <c r="F5" s="73"/>
      <c r="G5" s="73">
        <f>Table1[[#This Row],[Unit Cost USD]]*Table1[[#This Row],[Qty]]</f>
        <v>0</v>
      </c>
    </row>
    <row r="6" spans="2:7" x14ac:dyDescent="0.25">
      <c r="B6" s="57">
        <v>2</v>
      </c>
      <c r="C6" s="58" t="s">
        <v>77</v>
      </c>
      <c r="D6" s="59" t="s">
        <v>15</v>
      </c>
      <c r="E6" s="72">
        <v>1000</v>
      </c>
      <c r="F6" s="73"/>
      <c r="G6" s="73">
        <f>Table1[[#This Row],[Unit Cost USD]]*Table1[[#This Row],[Qty]]</f>
        <v>0</v>
      </c>
    </row>
    <row r="7" spans="2:7" x14ac:dyDescent="0.25">
      <c r="B7" s="57">
        <v>3</v>
      </c>
      <c r="C7" s="58" t="s">
        <v>76</v>
      </c>
      <c r="D7" s="59" t="s">
        <v>80</v>
      </c>
      <c r="E7" s="72">
        <v>1000</v>
      </c>
      <c r="F7" s="73"/>
      <c r="G7" s="73">
        <f>Table1[[#This Row],[Unit Cost USD]]*Table1[[#This Row],[Qty]]</f>
        <v>0</v>
      </c>
    </row>
    <row r="8" spans="2:7" x14ac:dyDescent="0.25">
      <c r="B8" s="57">
        <v>4</v>
      </c>
      <c r="C8" s="58" t="s">
        <v>75</v>
      </c>
      <c r="D8" s="59" t="s">
        <v>16</v>
      </c>
      <c r="E8" s="72">
        <v>1000</v>
      </c>
      <c r="F8" s="73"/>
      <c r="G8" s="73">
        <f>Table1[[#This Row],[Unit Cost USD]]*Table1[[#This Row],[Qty]]</f>
        <v>0</v>
      </c>
    </row>
    <row r="9" spans="2:7" x14ac:dyDescent="0.25">
      <c r="B9" s="57">
        <v>5</v>
      </c>
      <c r="C9" s="58" t="s">
        <v>79</v>
      </c>
      <c r="D9" s="59" t="s">
        <v>37</v>
      </c>
      <c r="E9" s="72">
        <v>1000</v>
      </c>
      <c r="F9" s="73"/>
      <c r="G9" s="73">
        <f>Table1[[#This Row],[Unit Cost USD]]*Table1[[#This Row],[Qty]]</f>
        <v>0</v>
      </c>
    </row>
    <row r="10" spans="2:7" x14ac:dyDescent="0.25">
      <c r="B10" s="57">
        <v>6</v>
      </c>
      <c r="C10" s="58" t="s">
        <v>59</v>
      </c>
      <c r="D10" s="59" t="s">
        <v>17</v>
      </c>
      <c r="E10" s="72">
        <v>1000</v>
      </c>
      <c r="F10" s="73"/>
      <c r="G10" s="73">
        <f>Table1[[#This Row],[Unit Cost USD]]*Table1[[#This Row],[Qty]]</f>
        <v>0</v>
      </c>
    </row>
    <row r="11" spans="2:7" x14ac:dyDescent="0.25">
      <c r="B11" s="57">
        <v>7</v>
      </c>
      <c r="C11" s="58" t="s">
        <v>60</v>
      </c>
      <c r="D11" s="59" t="s">
        <v>17</v>
      </c>
      <c r="E11" s="72">
        <v>1000</v>
      </c>
      <c r="F11" s="73"/>
      <c r="G11" s="73">
        <f>Table1[[#This Row],[Unit Cost USD]]*Table1[[#This Row],[Qty]]</f>
        <v>0</v>
      </c>
    </row>
    <row r="12" spans="2:7" x14ac:dyDescent="0.25">
      <c r="B12" s="57">
        <v>8</v>
      </c>
      <c r="C12" s="58" t="s">
        <v>61</v>
      </c>
      <c r="D12" s="59" t="s">
        <v>15</v>
      </c>
      <c r="E12" s="72">
        <v>1000</v>
      </c>
      <c r="F12" s="73"/>
      <c r="G12" s="73">
        <f>Table1[[#This Row],[Unit Cost USD]]*Table1[[#This Row],[Qty]]</f>
        <v>0</v>
      </c>
    </row>
    <row r="13" spans="2:7" x14ac:dyDescent="0.25">
      <c r="B13" s="57">
        <v>9</v>
      </c>
      <c r="C13" s="58" t="s">
        <v>62</v>
      </c>
      <c r="D13" s="59" t="s">
        <v>81</v>
      </c>
      <c r="E13" s="72">
        <v>1000</v>
      </c>
      <c r="F13" s="73"/>
      <c r="G13" s="73">
        <f>Table1[[#This Row],[Unit Cost USD]]*Table1[[#This Row],[Qty]]</f>
        <v>0</v>
      </c>
    </row>
    <row r="14" spans="2:7" x14ac:dyDescent="0.25">
      <c r="B14" s="57">
        <v>10</v>
      </c>
      <c r="C14" s="58" t="s">
        <v>82</v>
      </c>
      <c r="D14" s="59" t="s">
        <v>15</v>
      </c>
      <c r="E14" s="72">
        <v>1000</v>
      </c>
      <c r="F14" s="73"/>
      <c r="G14" s="73">
        <f>Table1[[#This Row],[Unit Cost USD]]*Table1[[#This Row],[Qty]]</f>
        <v>0</v>
      </c>
    </row>
    <row r="15" spans="2:7" x14ac:dyDescent="0.25">
      <c r="B15" s="57">
        <v>11</v>
      </c>
      <c r="C15" s="58" t="s">
        <v>63</v>
      </c>
      <c r="D15" s="59" t="s">
        <v>83</v>
      </c>
      <c r="E15" s="72">
        <v>1000</v>
      </c>
      <c r="F15" s="73"/>
      <c r="G15" s="73">
        <f>Table1[[#This Row],[Unit Cost USD]]*Table1[[#This Row],[Qty]]</f>
        <v>0</v>
      </c>
    </row>
    <row r="16" spans="2:7" x14ac:dyDescent="0.25">
      <c r="B16" s="57">
        <v>12</v>
      </c>
      <c r="C16" s="58" t="s">
        <v>64</v>
      </c>
      <c r="D16" s="59" t="s">
        <v>84</v>
      </c>
      <c r="E16" s="72">
        <v>1000</v>
      </c>
      <c r="F16" s="73"/>
      <c r="G16" s="73">
        <f>Table1[[#This Row],[Unit Cost USD]]*Table1[[#This Row],[Qty]]</f>
        <v>0</v>
      </c>
    </row>
    <row r="17" spans="2:7" x14ac:dyDescent="0.25">
      <c r="B17" s="57">
        <v>13</v>
      </c>
      <c r="C17" s="58" t="s">
        <v>65</v>
      </c>
      <c r="D17" s="59" t="s">
        <v>17</v>
      </c>
      <c r="E17" s="72">
        <v>1000</v>
      </c>
      <c r="F17" s="73"/>
      <c r="G17" s="73">
        <f>Table1[[#This Row],[Unit Cost USD]]*Table1[[#This Row],[Qty]]</f>
        <v>0</v>
      </c>
    </row>
    <row r="18" spans="2:7" x14ac:dyDescent="0.25">
      <c r="B18" s="57">
        <v>14</v>
      </c>
      <c r="C18" s="58" t="s">
        <v>85</v>
      </c>
      <c r="D18" s="59" t="s">
        <v>15</v>
      </c>
      <c r="E18" s="72">
        <v>1000</v>
      </c>
      <c r="F18" s="73"/>
      <c r="G18" s="73">
        <f>Table1[[#This Row],[Unit Cost USD]]*Table1[[#This Row],[Qty]]</f>
        <v>0</v>
      </c>
    </row>
    <row r="19" spans="2:7" x14ac:dyDescent="0.25">
      <c r="B19" s="57">
        <v>15</v>
      </c>
      <c r="C19" s="58" t="s">
        <v>74</v>
      </c>
      <c r="D19" s="59" t="s">
        <v>15</v>
      </c>
      <c r="E19" s="72">
        <v>1000</v>
      </c>
      <c r="F19" s="73"/>
      <c r="G19" s="73">
        <f>Table1[[#This Row],[Unit Cost USD]]*Table1[[#This Row],[Qty]]</f>
        <v>0</v>
      </c>
    </row>
    <row r="20" spans="2:7" x14ac:dyDescent="0.25">
      <c r="B20" s="57">
        <v>16</v>
      </c>
      <c r="C20" s="58" t="s">
        <v>86</v>
      </c>
      <c r="D20" s="59" t="s">
        <v>15</v>
      </c>
      <c r="E20" s="72">
        <v>1000</v>
      </c>
      <c r="F20" s="73"/>
      <c r="G20" s="73">
        <f>Table1[[#This Row],[Unit Cost USD]]*Table1[[#This Row],[Qty]]</f>
        <v>0</v>
      </c>
    </row>
    <row r="21" spans="2:7" x14ac:dyDescent="0.25">
      <c r="B21" s="57">
        <v>17</v>
      </c>
      <c r="C21" s="58" t="s">
        <v>66</v>
      </c>
      <c r="D21" s="59" t="s">
        <v>15</v>
      </c>
      <c r="E21" s="72">
        <v>1000</v>
      </c>
      <c r="F21" s="73"/>
      <c r="G21" s="73">
        <f>Table1[[#This Row],[Unit Cost USD]]*Table1[[#This Row],[Qty]]</f>
        <v>0</v>
      </c>
    </row>
    <row r="22" spans="2:7" x14ac:dyDescent="0.25">
      <c r="B22" s="57">
        <v>18</v>
      </c>
      <c r="C22" s="58" t="s">
        <v>87</v>
      </c>
      <c r="D22" s="59" t="s">
        <v>88</v>
      </c>
      <c r="E22" s="72">
        <v>1000</v>
      </c>
      <c r="F22" s="73"/>
      <c r="G22" s="73">
        <f>Table1[[#This Row],[Unit Cost USD]]*Table1[[#This Row],[Qty]]</f>
        <v>0</v>
      </c>
    </row>
    <row r="23" spans="2:7" x14ac:dyDescent="0.25">
      <c r="B23" s="57">
        <v>19</v>
      </c>
      <c r="C23" s="58" t="s">
        <v>67</v>
      </c>
      <c r="D23" s="59" t="s">
        <v>17</v>
      </c>
      <c r="E23" s="72">
        <v>1000</v>
      </c>
      <c r="F23" s="73"/>
      <c r="G23" s="73">
        <f>Table1[[#This Row],[Unit Cost USD]]*Table1[[#This Row],[Qty]]</f>
        <v>0</v>
      </c>
    </row>
    <row r="24" spans="2:7" x14ac:dyDescent="0.25">
      <c r="B24" s="57">
        <v>20</v>
      </c>
      <c r="C24" s="58" t="s">
        <v>68</v>
      </c>
      <c r="D24" s="59" t="s">
        <v>17</v>
      </c>
      <c r="E24" s="72">
        <v>1000</v>
      </c>
      <c r="F24" s="73"/>
      <c r="G24" s="73">
        <f>Table1[[#This Row],[Unit Cost USD]]*Table1[[#This Row],[Qty]]</f>
        <v>0</v>
      </c>
    </row>
    <row r="25" spans="2:7" x14ac:dyDescent="0.25">
      <c r="B25" s="57">
        <v>21</v>
      </c>
      <c r="C25" s="58" t="s">
        <v>69</v>
      </c>
      <c r="D25" s="59" t="s">
        <v>15</v>
      </c>
      <c r="E25" s="72">
        <v>1000</v>
      </c>
      <c r="F25" s="73"/>
      <c r="G25" s="73">
        <f>Table1[[#This Row],[Unit Cost USD]]*Table1[[#This Row],[Qty]]</f>
        <v>0</v>
      </c>
    </row>
    <row r="26" spans="2:7" x14ac:dyDescent="0.25">
      <c r="B26" s="57">
        <v>22</v>
      </c>
      <c r="C26" s="58" t="s">
        <v>70</v>
      </c>
      <c r="D26" s="59" t="s">
        <v>15</v>
      </c>
      <c r="E26" s="72">
        <v>1000</v>
      </c>
      <c r="F26" s="73"/>
      <c r="G26" s="73">
        <f>Table1[[#This Row],[Unit Cost USD]]*Table1[[#This Row],[Qty]]</f>
        <v>0</v>
      </c>
    </row>
    <row r="27" spans="2:7" x14ac:dyDescent="0.25">
      <c r="B27" s="57">
        <v>23</v>
      </c>
      <c r="C27" s="58" t="s">
        <v>71</v>
      </c>
      <c r="D27" s="59" t="s">
        <v>15</v>
      </c>
      <c r="E27" s="72">
        <v>1000</v>
      </c>
      <c r="F27" s="73"/>
      <c r="G27" s="73">
        <f>Table1[[#This Row],[Unit Cost USD]]*Table1[[#This Row],[Qty]]</f>
        <v>0</v>
      </c>
    </row>
    <row r="28" spans="2:7" x14ac:dyDescent="0.25">
      <c r="B28" s="57">
        <v>24</v>
      </c>
      <c r="C28" s="58" t="s">
        <v>72</v>
      </c>
      <c r="D28" s="59" t="s">
        <v>15</v>
      </c>
      <c r="E28" s="72">
        <v>1000</v>
      </c>
      <c r="F28" s="73"/>
      <c r="G28" s="73">
        <f>Table1[[#This Row],[Unit Cost USD]]*Table1[[#This Row],[Qty]]</f>
        <v>0</v>
      </c>
    </row>
    <row r="29" spans="2:7" x14ac:dyDescent="0.25">
      <c r="B29" s="60">
        <v>25</v>
      </c>
      <c r="C29" s="58" t="s">
        <v>73</v>
      </c>
      <c r="D29" s="59" t="s">
        <v>15</v>
      </c>
      <c r="E29" s="72">
        <v>1000</v>
      </c>
      <c r="F29" s="73"/>
      <c r="G29" s="73">
        <f>Table1[[#This Row],[Unit Cost USD]]*Table1[[#This Row],[Qty]]</f>
        <v>0</v>
      </c>
    </row>
    <row r="30" spans="2:7" x14ac:dyDescent="0.25">
      <c r="B30" s="61"/>
      <c r="C30" s="62" t="s">
        <v>14</v>
      </c>
      <c r="D30" s="62"/>
      <c r="E30" s="61"/>
      <c r="F30" s="61"/>
      <c r="G30" s="45">
        <f>SUM(G5:G29)</f>
        <v>0</v>
      </c>
    </row>
    <row r="31" spans="2:7" x14ac:dyDescent="0.25">
      <c r="B31" s="63"/>
      <c r="C31" s="64" t="s">
        <v>46</v>
      </c>
      <c r="D31" s="65"/>
      <c r="E31" s="65"/>
      <c r="F31" s="61"/>
      <c r="G31" s="45">
        <f>Table1[[#This Row],[Unit Cost USD]]*Table1[[#This Row],[Qty]]</f>
        <v>0</v>
      </c>
    </row>
    <row r="32" spans="2:7" x14ac:dyDescent="0.25">
      <c r="B32" s="63"/>
      <c r="C32" s="66" t="s">
        <v>6</v>
      </c>
      <c r="D32" s="67"/>
      <c r="E32" s="67"/>
      <c r="F32" s="61"/>
      <c r="G32" s="45"/>
    </row>
    <row r="33" spans="2:7" x14ac:dyDescent="0.25">
      <c r="B33" s="68"/>
      <c r="C33" s="69" t="s">
        <v>4</v>
      </c>
      <c r="D33" s="70"/>
      <c r="E33" s="70"/>
      <c r="F33" s="71"/>
      <c r="G33" s="46">
        <f>G32+G31+G30</f>
        <v>0</v>
      </c>
    </row>
  </sheetData>
  <sheetProtection algorithmName="SHA-512" hashValue="YMDVAEDUSedaaqpxKgpiQHLlz7bHHUre85D1rCrQMkMLEre7TOigYiYaSPnNFaO9p6UJXbzTEpCHgWtRcyqqhg==" saltValue="WfXFYMarN9L9ABSJjzRWaA==" spinCount="100000" sheet="1" objects="1" scenarios="1"/>
  <mergeCells count="1">
    <mergeCell ref="B1:G3"/>
  </mergeCells>
  <pageMargins left="0.7" right="0.7" top="0.75" bottom="0.75" header="0.3" footer="0.3"/>
  <pageSetup scale="92" fitToHeight="0" orientation="landscape" r:id="rId1"/>
  <headerFooter>
    <oddHeader xml:space="preserve">&amp;COx </oddHead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J22"/>
  <sheetViews>
    <sheetView zoomScale="80" zoomScaleNormal="80" workbookViewId="0">
      <selection activeCell="H23" sqref="H23"/>
    </sheetView>
  </sheetViews>
  <sheetFormatPr defaultRowHeight="15" x14ac:dyDescent="0.25"/>
  <cols>
    <col min="1" max="1" width="9.140625" style="1"/>
    <col min="2" max="2" width="3" style="1" bestFit="1" customWidth="1"/>
    <col min="3" max="3" width="48.28515625" style="1" customWidth="1"/>
    <col min="4" max="4" width="57.28515625" style="1" customWidth="1"/>
    <col min="5" max="5" width="17.28515625" style="1" bestFit="1" customWidth="1"/>
    <col min="6" max="6" width="10.42578125" style="1" customWidth="1"/>
    <col min="7" max="7" width="10.28515625" style="1" customWidth="1"/>
    <col min="8" max="8" width="13.42578125" style="1" customWidth="1"/>
    <col min="9" max="16384" width="9.140625" style="1"/>
  </cols>
  <sheetData>
    <row r="3" spans="2:10" x14ac:dyDescent="0.25">
      <c r="B3" s="76" t="s">
        <v>5</v>
      </c>
      <c r="C3" s="76"/>
      <c r="D3" s="76"/>
      <c r="E3" s="76"/>
      <c r="F3" s="76"/>
      <c r="G3" s="76"/>
      <c r="H3" s="76"/>
    </row>
    <row r="4" spans="2:10" x14ac:dyDescent="0.25">
      <c r="B4" s="76"/>
      <c r="C4" s="76"/>
      <c r="D4" s="76"/>
      <c r="E4" s="76"/>
      <c r="F4" s="76"/>
      <c r="G4" s="76"/>
      <c r="H4" s="76"/>
    </row>
    <row r="5" spans="2:10" x14ac:dyDescent="0.25">
      <c r="B5" s="76"/>
      <c r="C5" s="76"/>
      <c r="D5" s="76"/>
      <c r="E5" s="76"/>
      <c r="F5" s="76"/>
      <c r="G5" s="76"/>
      <c r="H5" s="76"/>
    </row>
    <row r="6" spans="2:10" ht="42.75" x14ac:dyDescent="0.25">
      <c r="B6" s="15" t="s">
        <v>0</v>
      </c>
      <c r="C6" s="30" t="s">
        <v>89</v>
      </c>
      <c r="D6" s="30" t="s">
        <v>90</v>
      </c>
      <c r="E6" s="30" t="s">
        <v>2</v>
      </c>
      <c r="F6" s="30" t="s">
        <v>3</v>
      </c>
      <c r="G6" s="30" t="s">
        <v>12</v>
      </c>
      <c r="H6" s="30" t="s">
        <v>11</v>
      </c>
    </row>
    <row r="7" spans="2:10" x14ac:dyDescent="0.25">
      <c r="B7" s="2">
        <v>1</v>
      </c>
      <c r="C7" s="33" t="s">
        <v>95</v>
      </c>
      <c r="D7" s="34" t="s">
        <v>96</v>
      </c>
      <c r="E7" s="35" t="s">
        <v>10</v>
      </c>
      <c r="F7" s="49">
        <v>1000</v>
      </c>
      <c r="G7" s="43"/>
      <c r="H7" s="47">
        <f>Table3[[#This Row],[Column4]]*Table3[[#This Row],[Column3]]</f>
        <v>0</v>
      </c>
    </row>
    <row r="8" spans="2:10" x14ac:dyDescent="0.25">
      <c r="B8" s="2">
        <v>2</v>
      </c>
      <c r="C8" s="36" t="s">
        <v>97</v>
      </c>
      <c r="D8" s="16" t="s">
        <v>96</v>
      </c>
      <c r="E8" s="2" t="s">
        <v>10</v>
      </c>
      <c r="F8" s="50">
        <v>1000</v>
      </c>
      <c r="G8" s="43"/>
      <c r="H8" s="47">
        <f>Table3[[#This Row],[Column4]]*Table3[[#This Row],[Column3]]</f>
        <v>0</v>
      </c>
      <c r="J8" s="31"/>
    </row>
    <row r="9" spans="2:10" x14ac:dyDescent="0.25">
      <c r="B9" s="2">
        <v>3</v>
      </c>
      <c r="C9" s="36" t="s">
        <v>98</v>
      </c>
      <c r="D9" s="4" t="s">
        <v>93</v>
      </c>
      <c r="E9" s="2" t="s">
        <v>9</v>
      </c>
      <c r="F9" s="50">
        <v>1000</v>
      </c>
      <c r="G9" s="43"/>
      <c r="H9" s="47">
        <f>Table3[[#This Row],[Column4]]*Table3[[#This Row],[Column3]]</f>
        <v>0</v>
      </c>
      <c r="J9"/>
    </row>
    <row r="10" spans="2:10" x14ac:dyDescent="0.25">
      <c r="B10" s="2">
        <v>4</v>
      </c>
      <c r="C10" s="36" t="s">
        <v>99</v>
      </c>
      <c r="D10" s="4" t="s">
        <v>111</v>
      </c>
      <c r="E10" s="2" t="s">
        <v>9</v>
      </c>
      <c r="F10" s="50">
        <v>2000</v>
      </c>
      <c r="G10" s="43"/>
      <c r="H10" s="47">
        <f>Table3[[#This Row],[Column4]]*Table3[[#This Row],[Column3]]</f>
        <v>0</v>
      </c>
    </row>
    <row r="11" spans="2:10" x14ac:dyDescent="0.25">
      <c r="B11" s="2">
        <v>5</v>
      </c>
      <c r="C11" s="36" t="s">
        <v>100</v>
      </c>
      <c r="D11" s="16" t="s">
        <v>101</v>
      </c>
      <c r="E11" s="2" t="s">
        <v>9</v>
      </c>
      <c r="F11" s="50">
        <v>2000</v>
      </c>
      <c r="G11" s="43"/>
      <c r="H11" s="47">
        <f>Table3[[#This Row],[Column4]]*Table3[[#This Row],[Column3]]</f>
        <v>0</v>
      </c>
    </row>
    <row r="12" spans="2:10" x14ac:dyDescent="0.25">
      <c r="B12" s="2">
        <v>6</v>
      </c>
      <c r="C12" s="36" t="s">
        <v>102</v>
      </c>
      <c r="D12" s="16" t="s">
        <v>103</v>
      </c>
      <c r="E12" s="2" t="s">
        <v>8</v>
      </c>
      <c r="F12" s="50">
        <v>2000</v>
      </c>
      <c r="G12" s="43"/>
      <c r="H12" s="47">
        <f>Table3[[#This Row],[Column4]]*Table3[[#This Row],[Column3]]</f>
        <v>0</v>
      </c>
    </row>
    <row r="13" spans="2:10" x14ac:dyDescent="0.25">
      <c r="B13" s="2">
        <v>7</v>
      </c>
      <c r="C13" s="36" t="s">
        <v>104</v>
      </c>
      <c r="D13" s="2" t="s">
        <v>112</v>
      </c>
      <c r="E13" s="2" t="s">
        <v>8</v>
      </c>
      <c r="F13" s="50">
        <v>2000</v>
      </c>
      <c r="G13" s="43"/>
      <c r="H13" s="47">
        <f>Table3[[#This Row],[Column4]]*Table3[[#This Row],[Column3]]</f>
        <v>0</v>
      </c>
    </row>
    <row r="14" spans="2:10" x14ac:dyDescent="0.25">
      <c r="B14" s="2">
        <v>8</v>
      </c>
      <c r="C14" s="36" t="s">
        <v>105</v>
      </c>
      <c r="D14" s="16" t="s">
        <v>113</v>
      </c>
      <c r="E14" s="2" t="s">
        <v>91</v>
      </c>
      <c r="F14" s="50">
        <v>2000</v>
      </c>
      <c r="G14" s="43"/>
      <c r="H14" s="47">
        <f>Table3[[#This Row],[Column4]]*Table3[[#This Row],[Column3]]</f>
        <v>0</v>
      </c>
    </row>
    <row r="15" spans="2:10" x14ac:dyDescent="0.25">
      <c r="B15" s="2">
        <v>9</v>
      </c>
      <c r="C15" s="36" t="s">
        <v>106</v>
      </c>
      <c r="D15" s="2" t="s">
        <v>115</v>
      </c>
      <c r="E15" s="2" t="s">
        <v>114</v>
      </c>
      <c r="F15" s="50">
        <v>1000</v>
      </c>
      <c r="G15" s="43"/>
      <c r="H15" s="47">
        <f>Table3[[#This Row],[Column4]]*Table3[[#This Row],[Column3]]</f>
        <v>0</v>
      </c>
    </row>
    <row r="16" spans="2:10" x14ac:dyDescent="0.25">
      <c r="B16" s="2">
        <v>10</v>
      </c>
      <c r="C16" s="36" t="s">
        <v>107</v>
      </c>
      <c r="D16" s="2" t="s">
        <v>94</v>
      </c>
      <c r="E16" s="2" t="s">
        <v>116</v>
      </c>
      <c r="F16" s="50">
        <v>1000</v>
      </c>
      <c r="G16" s="43"/>
      <c r="H16" s="47">
        <f>Table3[[#This Row],[Column4]]*Table3[[#This Row],[Column3]]</f>
        <v>0</v>
      </c>
    </row>
    <row r="17" spans="2:8" x14ac:dyDescent="0.25">
      <c r="B17" s="2">
        <v>11</v>
      </c>
      <c r="C17" s="36" t="s">
        <v>108</v>
      </c>
      <c r="D17" s="3" t="s">
        <v>92</v>
      </c>
      <c r="E17" s="2" t="s">
        <v>9</v>
      </c>
      <c r="F17" s="50">
        <v>1000</v>
      </c>
      <c r="G17" s="43"/>
      <c r="H17" s="47">
        <f>Table3[[#This Row],[Column4]]*Table3[[#This Row],[Column3]]</f>
        <v>0</v>
      </c>
    </row>
    <row r="18" spans="2:8" x14ac:dyDescent="0.25">
      <c r="B18" s="2">
        <v>12</v>
      </c>
      <c r="C18" s="37" t="s">
        <v>109</v>
      </c>
      <c r="D18" s="38" t="s">
        <v>110</v>
      </c>
      <c r="E18" s="18" t="s">
        <v>7</v>
      </c>
      <c r="F18" s="51">
        <v>2000</v>
      </c>
      <c r="G18" s="43"/>
      <c r="H18" s="47">
        <f>Table3[[#This Row],[Column4]]*Table3[[#This Row],[Column3]]</f>
        <v>0</v>
      </c>
    </row>
    <row r="19" spans="2:8" x14ac:dyDescent="0.25">
      <c r="B19" s="2"/>
      <c r="C19" s="77" t="s">
        <v>42</v>
      </c>
      <c r="D19" s="77"/>
      <c r="E19" s="77"/>
      <c r="F19" s="77"/>
      <c r="G19" s="77"/>
      <c r="H19" s="44"/>
    </row>
    <row r="20" spans="2:8" x14ac:dyDescent="0.25">
      <c r="B20" s="2"/>
      <c r="C20" s="78" t="s">
        <v>45</v>
      </c>
      <c r="D20" s="79"/>
      <c r="E20" s="79"/>
      <c r="F20" s="79"/>
      <c r="G20" s="80"/>
      <c r="H20" s="44"/>
    </row>
    <row r="21" spans="2:8" x14ac:dyDescent="0.25">
      <c r="B21" s="2"/>
      <c r="C21" s="77" t="s">
        <v>6</v>
      </c>
      <c r="D21" s="77"/>
      <c r="E21" s="77"/>
      <c r="F21" s="77"/>
      <c r="G21" s="77"/>
      <c r="H21" s="44"/>
    </row>
    <row r="22" spans="2:8" x14ac:dyDescent="0.25">
      <c r="B22" s="2"/>
      <c r="C22" s="77" t="s">
        <v>43</v>
      </c>
      <c r="D22" s="77"/>
      <c r="E22" s="77"/>
      <c r="F22" s="77"/>
      <c r="G22" s="77"/>
      <c r="H22" s="44">
        <f>H21+H20+H19</f>
        <v>0</v>
      </c>
    </row>
  </sheetData>
  <sheetProtection algorithmName="SHA-512" hashValue="wFoS+a48Y9P/L/BnpgIWQqw6B4C6NWMcvWYmwHLAkbdxoOTHBI96kt1rRx/HalgyszLiluA+TFMQ/fQ+qzeNVw==" saltValue="yOYmwFJBq8+IxNcP302tkQ==" spinCount="100000" sheet="1" objects="1" scenarios="1"/>
  <mergeCells count="5">
    <mergeCell ref="B3:H5"/>
    <mergeCell ref="C19:G19"/>
    <mergeCell ref="C20:G20"/>
    <mergeCell ref="C21:G21"/>
    <mergeCell ref="C22:G22"/>
  </mergeCells>
  <pageMargins left="0.25" right="0.25" top="0.75" bottom="0.75" header="0.3" footer="0.3"/>
  <pageSetup scale="79" fitToHeight="0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37"/>
  <sheetViews>
    <sheetView topLeftCell="B17" zoomScale="90" zoomScaleNormal="90" workbookViewId="0">
      <selection activeCell="D30" sqref="D30"/>
    </sheetView>
  </sheetViews>
  <sheetFormatPr defaultRowHeight="15" x14ac:dyDescent="0.25"/>
  <cols>
    <col min="1" max="1" width="9.140625" style="1"/>
    <col min="2" max="2" width="3" style="14" bestFit="1" customWidth="1"/>
    <col min="3" max="3" width="60.85546875" style="14" customWidth="1"/>
    <col min="4" max="4" width="87.28515625" style="14" customWidth="1"/>
    <col min="5" max="5" width="8.85546875" style="14" customWidth="1"/>
    <col min="6" max="6" width="10.140625" style="7" customWidth="1"/>
    <col min="7" max="7" width="11.5703125" style="14" customWidth="1"/>
    <col min="8" max="8" width="11.5703125" style="1" customWidth="1"/>
    <col min="9" max="16384" width="9.140625" style="1"/>
  </cols>
  <sheetData>
    <row r="2" spans="2:8" x14ac:dyDescent="0.25">
      <c r="B2" s="76" t="s">
        <v>5</v>
      </c>
      <c r="C2" s="76"/>
      <c r="D2" s="76"/>
      <c r="E2" s="76"/>
      <c r="F2" s="76"/>
      <c r="G2" s="76"/>
      <c r="H2" s="76"/>
    </row>
    <row r="3" spans="2:8" x14ac:dyDescent="0.25">
      <c r="B3" s="76"/>
      <c r="C3" s="76"/>
      <c r="D3" s="76"/>
      <c r="E3" s="76"/>
      <c r="F3" s="76"/>
      <c r="G3" s="76"/>
      <c r="H3" s="76"/>
    </row>
    <row r="4" spans="2:8" x14ac:dyDescent="0.25">
      <c r="B4" s="76"/>
      <c r="C4" s="76"/>
      <c r="D4" s="76"/>
      <c r="E4" s="76"/>
      <c r="F4" s="76"/>
      <c r="G4" s="76"/>
      <c r="H4" s="76"/>
    </row>
    <row r="5" spans="2:8" ht="28.5" x14ac:dyDescent="0.25">
      <c r="B5" s="16" t="s">
        <v>0</v>
      </c>
      <c r="C5" s="30" t="s">
        <v>89</v>
      </c>
      <c r="D5" s="30" t="s">
        <v>90</v>
      </c>
      <c r="E5" s="30" t="s">
        <v>2</v>
      </c>
      <c r="F5" s="30" t="s">
        <v>41</v>
      </c>
      <c r="G5" s="30" t="s">
        <v>12</v>
      </c>
      <c r="H5" s="30" t="s">
        <v>11</v>
      </c>
    </row>
    <row r="6" spans="2:8" x14ac:dyDescent="0.25">
      <c r="B6" s="4">
        <v>1</v>
      </c>
      <c r="C6" s="4" t="s">
        <v>18</v>
      </c>
      <c r="D6" s="4" t="s">
        <v>117</v>
      </c>
      <c r="E6" s="4" t="s">
        <v>15</v>
      </c>
      <c r="F6" s="48">
        <v>1000</v>
      </c>
      <c r="G6" s="39"/>
      <c r="H6" s="40">
        <f>Table2[[#This Row],[Column4]]*Table2[[#This Row],[Column3]]</f>
        <v>0</v>
      </c>
    </row>
    <row r="7" spans="2:8" x14ac:dyDescent="0.25">
      <c r="B7" s="4">
        <v>2</v>
      </c>
      <c r="C7" s="4" t="s">
        <v>19</v>
      </c>
      <c r="D7" s="4" t="s">
        <v>118</v>
      </c>
      <c r="E7" s="4" t="s">
        <v>15</v>
      </c>
      <c r="F7" s="48">
        <v>4000</v>
      </c>
      <c r="G7" s="39"/>
      <c r="H7" s="40">
        <f>Table2[[#This Row],[Column4]]*Table2[[#This Row],[Column3]]</f>
        <v>0</v>
      </c>
    </row>
    <row r="8" spans="2:8" x14ac:dyDescent="0.25">
      <c r="B8" s="4">
        <v>3</v>
      </c>
      <c r="C8" s="4" t="s">
        <v>20</v>
      </c>
      <c r="D8" s="4" t="s">
        <v>119</v>
      </c>
      <c r="E8" s="4" t="s">
        <v>15</v>
      </c>
      <c r="F8" s="48">
        <v>1000</v>
      </c>
      <c r="G8" s="39"/>
      <c r="H8" s="40">
        <f>Table2[[#This Row],[Column4]]*Table2[[#This Row],[Column3]]</f>
        <v>0</v>
      </c>
    </row>
    <row r="9" spans="2:8" x14ac:dyDescent="0.25">
      <c r="B9" s="4">
        <v>4</v>
      </c>
      <c r="C9" s="4" t="s">
        <v>21</v>
      </c>
      <c r="D9" s="4" t="s">
        <v>120</v>
      </c>
      <c r="E9" s="4" t="s">
        <v>15</v>
      </c>
      <c r="F9" s="48">
        <v>1000</v>
      </c>
      <c r="G9" s="39"/>
      <c r="H9" s="40">
        <f>Table2[[#This Row],[Column4]]*Table2[[#This Row],[Column3]]</f>
        <v>0</v>
      </c>
    </row>
    <row r="10" spans="2:8" x14ac:dyDescent="0.25">
      <c r="B10" s="4">
        <v>6</v>
      </c>
      <c r="C10" s="4" t="s">
        <v>22</v>
      </c>
      <c r="D10" s="4" t="s">
        <v>121</v>
      </c>
      <c r="E10" s="4" t="s">
        <v>39</v>
      </c>
      <c r="F10" s="48">
        <v>1000</v>
      </c>
      <c r="G10" s="39"/>
      <c r="H10" s="40">
        <f>Table2[[#This Row],[Column4]]*Table2[[#This Row],[Column3]]</f>
        <v>0</v>
      </c>
    </row>
    <row r="11" spans="2:8" x14ac:dyDescent="0.25">
      <c r="B11" s="4">
        <v>7</v>
      </c>
      <c r="C11" s="4" t="s">
        <v>23</v>
      </c>
      <c r="D11" s="4" t="s">
        <v>122</v>
      </c>
      <c r="E11" s="4" t="s">
        <v>15</v>
      </c>
      <c r="F11" s="48">
        <v>1000</v>
      </c>
      <c r="G11" s="39"/>
      <c r="H11" s="40">
        <f>Table2[[#This Row],[Column4]]*Table2[[#This Row],[Column3]]</f>
        <v>0</v>
      </c>
    </row>
    <row r="12" spans="2:8" x14ac:dyDescent="0.25">
      <c r="B12" s="4">
        <v>8</v>
      </c>
      <c r="C12" s="4" t="s">
        <v>24</v>
      </c>
      <c r="D12" s="4" t="s">
        <v>123</v>
      </c>
      <c r="E12" s="4" t="s">
        <v>15</v>
      </c>
      <c r="F12" s="48">
        <v>1000</v>
      </c>
      <c r="G12" s="39"/>
      <c r="H12" s="40">
        <f>Table2[[#This Row],[Column4]]*Table2[[#This Row],[Column3]]</f>
        <v>0</v>
      </c>
    </row>
    <row r="13" spans="2:8" x14ac:dyDescent="0.25">
      <c r="B13" s="4">
        <v>9</v>
      </c>
      <c r="C13" s="4" t="s">
        <v>25</v>
      </c>
      <c r="D13" s="4" t="s">
        <v>124</v>
      </c>
      <c r="E13" s="4" t="s">
        <v>15</v>
      </c>
      <c r="F13" s="48">
        <v>1000</v>
      </c>
      <c r="G13" s="39"/>
      <c r="H13" s="40">
        <f>Table2[[#This Row],[Column4]]*Table2[[#This Row],[Column3]]</f>
        <v>0</v>
      </c>
    </row>
    <row r="14" spans="2:8" x14ac:dyDescent="0.25">
      <c r="B14" s="4">
        <v>10</v>
      </c>
      <c r="C14" s="4" t="s">
        <v>26</v>
      </c>
      <c r="D14" s="4" t="s">
        <v>125</v>
      </c>
      <c r="E14" s="4" t="s">
        <v>15</v>
      </c>
      <c r="F14" s="48">
        <v>1000</v>
      </c>
      <c r="G14" s="39"/>
      <c r="H14" s="40">
        <f>Table2[[#This Row],[Column4]]*Table2[[#This Row],[Column3]]</f>
        <v>0</v>
      </c>
    </row>
    <row r="15" spans="2:8" x14ac:dyDescent="0.25">
      <c r="B15" s="4">
        <v>11</v>
      </c>
      <c r="C15" s="4" t="s">
        <v>27</v>
      </c>
      <c r="D15" s="4" t="s">
        <v>126</v>
      </c>
      <c r="E15" s="4" t="s">
        <v>15</v>
      </c>
      <c r="F15" s="48">
        <v>1000</v>
      </c>
      <c r="G15" s="39"/>
      <c r="H15" s="40">
        <f>Table2[[#This Row],[Column4]]*Table2[[#This Row],[Column3]]</f>
        <v>0</v>
      </c>
    </row>
    <row r="16" spans="2:8" x14ac:dyDescent="0.25">
      <c r="B16" s="4">
        <v>12</v>
      </c>
      <c r="C16" s="4" t="s">
        <v>28</v>
      </c>
      <c r="D16" s="4" t="s">
        <v>127</v>
      </c>
      <c r="E16" s="4" t="s">
        <v>15</v>
      </c>
      <c r="F16" s="48">
        <v>1000</v>
      </c>
      <c r="G16" s="39"/>
      <c r="H16" s="40">
        <f>Table2[[#This Row],[Column4]]*Table2[[#This Row],[Column3]]</f>
        <v>0</v>
      </c>
    </row>
    <row r="17" spans="2:8" x14ac:dyDescent="0.25">
      <c r="B17" s="4">
        <v>13</v>
      </c>
      <c r="C17" s="4" t="s">
        <v>29</v>
      </c>
      <c r="D17" s="4" t="s">
        <v>128</v>
      </c>
      <c r="E17" s="4" t="s">
        <v>15</v>
      </c>
      <c r="F17" s="48">
        <v>1000</v>
      </c>
      <c r="G17" s="39"/>
      <c r="H17" s="40">
        <f>Table2[[#This Row],[Column4]]*Table2[[#This Row],[Column3]]</f>
        <v>0</v>
      </c>
    </row>
    <row r="18" spans="2:8" x14ac:dyDescent="0.25">
      <c r="B18" s="4">
        <v>14</v>
      </c>
      <c r="C18" s="4" t="s">
        <v>30</v>
      </c>
      <c r="D18" s="4" t="s">
        <v>129</v>
      </c>
      <c r="E18" s="4" t="s">
        <v>15</v>
      </c>
      <c r="F18" s="48">
        <v>1000</v>
      </c>
      <c r="G18" s="39"/>
      <c r="H18" s="40">
        <f>Table2[[#This Row],[Column4]]*Table2[[#This Row],[Column3]]</f>
        <v>0</v>
      </c>
    </row>
    <row r="19" spans="2:8" x14ac:dyDescent="0.25">
      <c r="B19" s="4">
        <v>15</v>
      </c>
      <c r="C19" s="4" t="s">
        <v>31</v>
      </c>
      <c r="D19" s="4" t="s">
        <v>130</v>
      </c>
      <c r="E19" s="4" t="s">
        <v>15</v>
      </c>
      <c r="F19" s="48">
        <v>4000</v>
      </c>
      <c r="G19" s="39"/>
      <c r="H19" s="40">
        <f>Table2[[#This Row],[Column4]]*Table2[[#This Row],[Column3]]</f>
        <v>0</v>
      </c>
    </row>
    <row r="20" spans="2:8" x14ac:dyDescent="0.25">
      <c r="B20" s="4">
        <v>16</v>
      </c>
      <c r="C20" s="4" t="s">
        <v>38</v>
      </c>
      <c r="D20" s="4" t="s">
        <v>131</v>
      </c>
      <c r="E20" s="4" t="s">
        <v>15</v>
      </c>
      <c r="F20" s="48">
        <v>2000</v>
      </c>
      <c r="G20" s="39"/>
      <c r="H20" s="40">
        <f>Table2[[#This Row],[Column4]]*Table2[[#This Row],[Column3]]</f>
        <v>0</v>
      </c>
    </row>
    <row r="21" spans="2:8" x14ac:dyDescent="0.25">
      <c r="B21" s="4">
        <v>17</v>
      </c>
      <c r="C21" s="4" t="s">
        <v>32</v>
      </c>
      <c r="D21" s="4" t="s">
        <v>132</v>
      </c>
      <c r="E21" s="4" t="s">
        <v>15</v>
      </c>
      <c r="F21" s="48">
        <v>2000</v>
      </c>
      <c r="G21" s="39"/>
      <c r="H21" s="40">
        <f>Table2[[#This Row],[Column4]]*Table2[[#This Row],[Column3]]</f>
        <v>0</v>
      </c>
    </row>
    <row r="22" spans="2:8" x14ac:dyDescent="0.25">
      <c r="B22" s="4">
        <v>18</v>
      </c>
      <c r="C22" s="4" t="s">
        <v>33</v>
      </c>
      <c r="D22" s="4" t="s">
        <v>133</v>
      </c>
      <c r="E22" s="4" t="s">
        <v>15</v>
      </c>
      <c r="F22" s="48">
        <v>4000</v>
      </c>
      <c r="G22" s="39"/>
      <c r="H22" s="40">
        <f>Table2[[#This Row],[Column4]]*Table2[[#This Row],[Column3]]</f>
        <v>0</v>
      </c>
    </row>
    <row r="23" spans="2:8" x14ac:dyDescent="0.25">
      <c r="B23" s="4">
        <v>19</v>
      </c>
      <c r="C23" s="4" t="s">
        <v>34</v>
      </c>
      <c r="D23" s="4" t="s">
        <v>134</v>
      </c>
      <c r="E23" s="4" t="s">
        <v>15</v>
      </c>
      <c r="F23" s="48">
        <v>2000</v>
      </c>
      <c r="G23" s="39"/>
      <c r="H23" s="40">
        <f>Table2[[#This Row],[Column4]]*Table2[[#This Row],[Column3]]</f>
        <v>0</v>
      </c>
    </row>
    <row r="24" spans="2:8" x14ac:dyDescent="0.25">
      <c r="B24" s="4">
        <v>20</v>
      </c>
      <c r="C24" s="4" t="s">
        <v>35</v>
      </c>
      <c r="D24" s="4" t="s">
        <v>135</v>
      </c>
      <c r="E24" s="4" t="s">
        <v>15</v>
      </c>
      <c r="F24" s="48">
        <v>1000</v>
      </c>
      <c r="G24" s="39"/>
      <c r="H24" s="40">
        <f>Table2[[#This Row],[Column4]]*Table2[[#This Row],[Column3]]</f>
        <v>0</v>
      </c>
    </row>
    <row r="25" spans="2:8" x14ac:dyDescent="0.25">
      <c r="B25" s="4">
        <v>21</v>
      </c>
      <c r="C25" s="4" t="s">
        <v>145</v>
      </c>
      <c r="D25" s="4" t="s">
        <v>136</v>
      </c>
      <c r="E25" s="4" t="s">
        <v>15</v>
      </c>
      <c r="F25" s="48">
        <v>1000</v>
      </c>
      <c r="G25" s="39"/>
      <c r="H25" s="40">
        <f>Table2[[#This Row],[Column4]]*Table2[[#This Row],[Column3]]</f>
        <v>0</v>
      </c>
    </row>
    <row r="26" spans="2:8" x14ac:dyDescent="0.25">
      <c r="B26" s="4">
        <v>22</v>
      </c>
      <c r="C26" s="4" t="s">
        <v>146</v>
      </c>
      <c r="D26" s="4" t="s">
        <v>137</v>
      </c>
      <c r="E26" s="4" t="s">
        <v>15</v>
      </c>
      <c r="F26" s="48">
        <v>1000</v>
      </c>
      <c r="G26" s="39"/>
      <c r="H26" s="40">
        <f>Table2[[#This Row],[Column4]]*Table2[[#This Row],[Column3]]</f>
        <v>0</v>
      </c>
    </row>
    <row r="27" spans="2:8" ht="30" x14ac:dyDescent="0.25">
      <c r="B27" s="4">
        <v>23</v>
      </c>
      <c r="C27" s="4" t="s">
        <v>36</v>
      </c>
      <c r="D27" s="4" t="s">
        <v>138</v>
      </c>
      <c r="E27" s="4" t="s">
        <v>15</v>
      </c>
      <c r="F27" s="48">
        <v>1000</v>
      </c>
      <c r="G27" s="39"/>
      <c r="H27" s="40">
        <f>Table2[[#This Row],[Column4]]*Table2[[#This Row],[Column3]]</f>
        <v>0</v>
      </c>
    </row>
    <row r="28" spans="2:8" x14ac:dyDescent="0.25">
      <c r="B28" s="4">
        <v>24</v>
      </c>
      <c r="C28" s="4" t="s">
        <v>147</v>
      </c>
      <c r="D28" s="4" t="s">
        <v>139</v>
      </c>
      <c r="E28" s="4" t="s">
        <v>15</v>
      </c>
      <c r="F28" s="48">
        <v>1000</v>
      </c>
      <c r="G28" s="39"/>
      <c r="H28" s="40">
        <f>Table2[[#This Row],[Column4]]*Table2[[#This Row],[Column3]]</f>
        <v>0</v>
      </c>
    </row>
    <row r="29" spans="2:8" x14ac:dyDescent="0.25">
      <c r="B29" s="4">
        <v>25</v>
      </c>
      <c r="C29" s="4" t="s">
        <v>148</v>
      </c>
      <c r="D29" s="4" t="s">
        <v>140</v>
      </c>
      <c r="E29" s="4" t="s">
        <v>15</v>
      </c>
      <c r="F29" s="48">
        <v>1000</v>
      </c>
      <c r="G29" s="39"/>
      <c r="H29" s="40">
        <f>Table2[[#This Row],[Column4]]*Table2[[#This Row],[Column3]]</f>
        <v>0</v>
      </c>
    </row>
    <row r="30" spans="2:8" x14ac:dyDescent="0.25">
      <c r="B30" s="4">
        <v>26</v>
      </c>
      <c r="C30" s="4" t="s">
        <v>149</v>
      </c>
      <c r="D30" s="4" t="s">
        <v>141</v>
      </c>
      <c r="E30" s="4" t="s">
        <v>15</v>
      </c>
      <c r="F30" s="48">
        <v>1000</v>
      </c>
      <c r="G30" s="39"/>
      <c r="H30" s="40">
        <f>Table2[[#This Row],[Column4]]*Table2[[#This Row],[Column3]]</f>
        <v>0</v>
      </c>
    </row>
    <row r="31" spans="2:8" x14ac:dyDescent="0.25">
      <c r="B31" s="4">
        <v>27</v>
      </c>
      <c r="C31" s="4" t="s">
        <v>150</v>
      </c>
      <c r="D31" s="4" t="s">
        <v>142</v>
      </c>
      <c r="E31" s="4" t="s">
        <v>15</v>
      </c>
      <c r="F31" s="48">
        <v>1000</v>
      </c>
      <c r="G31" s="39"/>
      <c r="H31" s="40">
        <f>Table2[[#This Row],[Column4]]*Table2[[#This Row],[Column3]]</f>
        <v>0</v>
      </c>
    </row>
    <row r="32" spans="2:8" x14ac:dyDescent="0.25">
      <c r="B32" s="4">
        <v>28</v>
      </c>
      <c r="C32" s="4" t="s">
        <v>151</v>
      </c>
      <c r="D32" s="4" t="s">
        <v>143</v>
      </c>
      <c r="E32" s="4" t="s">
        <v>15</v>
      </c>
      <c r="F32" s="48">
        <v>1000</v>
      </c>
      <c r="G32" s="39"/>
      <c r="H32" s="40">
        <f>Table2[[#This Row],[Column4]]*Table2[[#This Row],[Column3]]</f>
        <v>0</v>
      </c>
    </row>
    <row r="33" spans="2:8" ht="30" x14ac:dyDescent="0.25">
      <c r="B33" s="4">
        <v>29</v>
      </c>
      <c r="C33" s="4" t="s">
        <v>40</v>
      </c>
      <c r="D33" s="4" t="s">
        <v>144</v>
      </c>
      <c r="E33" s="4" t="s">
        <v>15</v>
      </c>
      <c r="F33" s="48">
        <v>1000</v>
      </c>
      <c r="G33" s="39"/>
      <c r="H33" s="40">
        <f>Table2[[#This Row],[Column4]]*Table2[[#This Row],[Column3]]</f>
        <v>0</v>
      </c>
    </row>
    <row r="34" spans="2:8" x14ac:dyDescent="0.25">
      <c r="B34" s="6"/>
      <c r="C34" s="5"/>
      <c r="D34" s="17" t="s">
        <v>14</v>
      </c>
      <c r="E34" s="32"/>
      <c r="F34" s="5"/>
      <c r="G34" s="3"/>
      <c r="H34" s="41">
        <f>SUM(H6:H33)</f>
        <v>0</v>
      </c>
    </row>
    <row r="35" spans="2:8" x14ac:dyDescent="0.25">
      <c r="B35" s="8"/>
      <c r="C35" s="10"/>
      <c r="D35" s="9" t="s">
        <v>44</v>
      </c>
      <c r="E35" s="32"/>
      <c r="F35" s="10"/>
      <c r="G35" s="3"/>
      <c r="H35" s="42"/>
    </row>
    <row r="36" spans="2:8" x14ac:dyDescent="0.25">
      <c r="B36" s="8"/>
      <c r="C36" s="10"/>
      <c r="D36" s="9" t="s">
        <v>6</v>
      </c>
      <c r="E36" s="32"/>
      <c r="F36" s="10"/>
      <c r="G36" s="3"/>
      <c r="H36" s="42"/>
    </row>
    <row r="37" spans="2:8" x14ac:dyDescent="0.25">
      <c r="B37" s="11"/>
      <c r="C37" s="13"/>
      <c r="D37" s="12" t="s">
        <v>13</v>
      </c>
      <c r="E37" s="32"/>
      <c r="F37" s="13"/>
      <c r="G37" s="3"/>
      <c r="H37" s="74">
        <f>H36+H35+H34</f>
        <v>0</v>
      </c>
    </row>
  </sheetData>
  <sheetProtection algorithmName="SHA-512" hashValue="thRE3RfTfz6S2wdH/WdMQrXifHV/CgBhBEV8+YT3vPJZXQ9B7uVGrIiC0lDvy2hS9TSadzxsLHRrBgELKwVh5Q==" saltValue="KQtoz+Dv8jS2cfhzcHUWGw==" spinCount="100000" sheet="1" objects="1" scenarios="1"/>
  <mergeCells count="1">
    <mergeCell ref="B2:H4"/>
  </mergeCells>
  <pageMargins left="0.7" right="0.7" top="0.75" bottom="0.75" header="0.3" footer="0.3"/>
  <pageSetup scale="48" fitToHeight="0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21"/>
  <sheetViews>
    <sheetView topLeftCell="A4" workbookViewId="0">
      <selection activeCell="D22" sqref="D22"/>
    </sheetView>
  </sheetViews>
  <sheetFormatPr defaultRowHeight="15" x14ac:dyDescent="0.25"/>
  <cols>
    <col min="1" max="2" width="9.140625" style="1"/>
    <col min="3" max="3" width="2.5703125" style="14" bestFit="1" customWidth="1"/>
    <col min="4" max="4" width="14.140625" style="14" customWidth="1"/>
    <col min="5" max="5" width="27" style="14" customWidth="1"/>
    <col min="6" max="6" width="30.140625" style="14" customWidth="1"/>
    <col min="7" max="16384" width="9.140625" style="1"/>
  </cols>
  <sheetData>
    <row r="2" spans="3:6" x14ac:dyDescent="0.25">
      <c r="C2" s="81" t="s">
        <v>5</v>
      </c>
      <c r="D2" s="82"/>
      <c r="E2" s="82"/>
      <c r="F2" s="82"/>
    </row>
    <row r="3" spans="3:6" x14ac:dyDescent="0.25">
      <c r="C3" s="81"/>
      <c r="D3" s="82"/>
      <c r="E3" s="82"/>
      <c r="F3" s="82"/>
    </row>
    <row r="4" spans="3:6" x14ac:dyDescent="0.25">
      <c r="C4" s="81"/>
      <c r="D4" s="82"/>
      <c r="E4" s="82"/>
      <c r="F4" s="82"/>
    </row>
    <row r="5" spans="3:6" ht="15.75" x14ac:dyDescent="0.25">
      <c r="C5" s="19" t="s">
        <v>0</v>
      </c>
      <c r="D5" s="20" t="s">
        <v>54</v>
      </c>
      <c r="E5" s="20" t="s">
        <v>55</v>
      </c>
      <c r="F5" s="20" t="s">
        <v>56</v>
      </c>
    </row>
    <row r="6" spans="3:6" ht="15.75" x14ac:dyDescent="0.25">
      <c r="C6" s="21">
        <v>1</v>
      </c>
      <c r="D6" s="22" t="s">
        <v>51</v>
      </c>
      <c r="E6" s="23" t="s">
        <v>48</v>
      </c>
      <c r="F6" s="22"/>
    </row>
    <row r="7" spans="3:6" ht="15.75" x14ac:dyDescent="0.25">
      <c r="C7" s="21">
        <v>2</v>
      </c>
      <c r="D7" s="22" t="s">
        <v>52</v>
      </c>
      <c r="E7" s="23" t="s">
        <v>49</v>
      </c>
      <c r="F7" s="22"/>
    </row>
    <row r="8" spans="3:6" ht="15.75" x14ac:dyDescent="0.25">
      <c r="C8" s="21">
        <v>3</v>
      </c>
      <c r="D8" s="22" t="s">
        <v>53</v>
      </c>
      <c r="E8" s="24" t="s">
        <v>50</v>
      </c>
      <c r="F8" s="22"/>
    </row>
    <row r="9" spans="3:6" ht="15.75" x14ac:dyDescent="0.25">
      <c r="C9" s="21"/>
      <c r="D9" s="22"/>
      <c r="E9" s="27" t="s">
        <v>46</v>
      </c>
      <c r="F9" s="22"/>
    </row>
    <row r="10" spans="3:6" ht="15.75" x14ac:dyDescent="0.25">
      <c r="C10" s="25"/>
      <c r="D10" s="26"/>
      <c r="E10" s="28" t="s">
        <v>43</v>
      </c>
      <c r="F10" s="26"/>
    </row>
    <row r="20" spans="4:4" x14ac:dyDescent="0.25">
      <c r="D20" s="29" t="s">
        <v>57</v>
      </c>
    </row>
    <row r="21" spans="4:4" x14ac:dyDescent="0.25">
      <c r="D21" s="29" t="s">
        <v>58</v>
      </c>
    </row>
  </sheetData>
  <mergeCells count="1">
    <mergeCell ref="C2:F4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L1.Hygine Kits</vt:lpstr>
      <vt:lpstr>L2.Dignity Kits</vt:lpstr>
      <vt:lpstr>L3.NFI's</vt:lpstr>
      <vt:lpstr>Total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pc</cp:lastModifiedBy>
  <cp:lastPrinted>2025-01-14T11:16:03Z</cp:lastPrinted>
  <dcterms:created xsi:type="dcterms:W3CDTF">2024-12-23T11:07:10Z</dcterms:created>
  <dcterms:modified xsi:type="dcterms:W3CDTF">2025-01-14T13:18:17Z</dcterms:modified>
</cp:coreProperties>
</file>